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C-E\Desktop\TINA VRTIĆI-GFI\BUBA\"/>
    </mc:Choice>
  </mc:AlternateContent>
  <xr:revisionPtr revIDLastSave="0" documentId="13_ncr:1_{E5E20DF2-BF54-420E-8FF2-0A8B54C2146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E302" i="9"/>
  <c r="B302" i="9" s="1"/>
  <c r="H301" i="9"/>
  <c r="E301" i="9" s="1"/>
  <c r="B301" i="9" s="1"/>
  <c r="G301" i="9"/>
  <c r="F301" i="9"/>
  <c r="H300" i="9"/>
  <c r="E300" i="9" s="1"/>
  <c r="B300" i="9" s="1"/>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E293" i="9" s="1"/>
  <c r="B293" i="9" s="1"/>
  <c r="G293" i="9"/>
  <c r="F293" i="9"/>
  <c r="H292" i="9"/>
  <c r="G292" i="9"/>
  <c r="F292" i="9"/>
  <c r="H291" i="9"/>
  <c r="G291" i="9"/>
  <c r="F291" i="9"/>
  <c r="E291" i="9"/>
  <c r="B291" i="9" s="1"/>
  <c r="F290" i="9"/>
  <c r="F289" i="9"/>
  <c r="H288" i="9"/>
  <c r="E288" i="9" s="1"/>
  <c r="G288" i="9"/>
  <c r="F288" i="9"/>
  <c r="B288" i="9"/>
  <c r="H287" i="9"/>
  <c r="G287" i="9"/>
  <c r="F287" i="9"/>
  <c r="E287" i="9"/>
  <c r="B287" i="9" s="1"/>
  <c r="H286" i="9"/>
  <c r="G286" i="9"/>
  <c r="F286" i="9"/>
  <c r="H285" i="9"/>
  <c r="E285" i="9" s="1"/>
  <c r="B285" i="9" s="1"/>
  <c r="G285" i="9"/>
  <c r="F285" i="9"/>
  <c r="F284" i="9"/>
  <c r="H283" i="9"/>
  <c r="E283" i="9" s="1"/>
  <c r="B283" i="9" s="1"/>
  <c r="G283" i="9"/>
  <c r="F283" i="9"/>
  <c r="H282" i="9"/>
  <c r="G282" i="9"/>
  <c r="F282" i="9"/>
  <c r="E282" i="9"/>
  <c r="B282" i="9" s="1"/>
  <c r="H281" i="9"/>
  <c r="E281" i="9" s="1"/>
  <c r="B281" i="9" s="1"/>
  <c r="G281" i="9"/>
  <c r="F281" i="9"/>
  <c r="F280" i="9"/>
  <c r="F279" i="9"/>
  <c r="F277" i="9" s="1"/>
  <c r="F278"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G142" i="9"/>
  <c r="F142" i="9"/>
  <c r="B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E30" i="9" s="1"/>
  <c r="B30" i="9" s="1"/>
  <c r="G30" i="9"/>
  <c r="F30" i="9"/>
  <c r="H29" i="9"/>
  <c r="E29" i="9" s="1"/>
  <c r="B29" i="9" s="1"/>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I3" i="9"/>
  <c r="G164" i="9" s="1"/>
  <c r="E164" i="9" s="1"/>
  <c r="B164" i="9" s="1"/>
  <c r="H3" i="9"/>
  <c r="G3" i="9"/>
  <c r="D101" i="8"/>
  <c r="D95" i="8"/>
  <c r="D90" i="8"/>
  <c r="D85" i="8"/>
  <c r="D80" i="8"/>
  <c r="D75" i="8"/>
  <c r="D70" i="8"/>
  <c r="D65" i="8"/>
  <c r="D60" i="8"/>
  <c r="D55" i="8"/>
  <c r="D50" i="8"/>
  <c r="D49" i="8"/>
  <c r="D44" i="8"/>
  <c r="D43" i="8"/>
  <c r="D36" i="8"/>
  <c r="D26" i="8"/>
  <c r="D24" i="8" s="1"/>
  <c r="C1499" i="1" s="1"/>
  <c r="D18" i="8"/>
  <c r="D8" i="8"/>
  <c r="D6" i="8" s="1"/>
  <c r="C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E309" i="9" s="1"/>
  <c r="B309" i="9" s="1"/>
  <c r="F189" i="5"/>
  <c r="F188" i="5"/>
  <c r="F187" i="5"/>
  <c r="F186" i="5"/>
  <c r="F185" i="5"/>
  <c r="F184" i="5"/>
  <c r="F183" i="5"/>
  <c r="F182" i="5"/>
  <c r="F181" i="5"/>
  <c r="E180" i="5"/>
  <c r="D180" i="5"/>
  <c r="D177" i="5" s="1"/>
  <c r="D176"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E134" i="5" s="1"/>
  <c r="D1112" i="1"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3" i="4"/>
  <c r="F643" i="4" s="1"/>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D593"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F593" i="4"/>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D567" i="4" s="1"/>
  <c r="F56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D529" i="4" s="1"/>
  <c r="F529"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D644" i="4" s="1"/>
  <c r="E416" i="4"/>
  <c r="E643" i="4" s="1"/>
  <c r="D637" i="1" s="1"/>
  <c r="H637" i="1"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D351" i="4" s="1"/>
  <c r="F351"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9" i="4" s="1"/>
  <c r="F168" i="4"/>
  <c r="F167" i="4"/>
  <c r="F166" i="4"/>
  <c r="F165" i="4"/>
  <c r="E164" i="4"/>
  <c r="D160" i="1" s="1"/>
  <c r="H160" i="1" s="1"/>
  <c r="D164" i="4"/>
  <c r="D163" i="4"/>
  <c r="F162" i="4"/>
  <c r="F161" i="4"/>
  <c r="F160" i="4"/>
  <c r="E159" i="4"/>
  <c r="E152" i="4" s="1"/>
  <c r="D148" i="1" s="1"/>
  <c r="H148" i="1"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E106" i="4" s="1"/>
  <c r="D120" i="4"/>
  <c r="F120" i="4" s="1"/>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D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G24" i="3"/>
  <c r="B24" i="3"/>
  <c r="I23" i="3"/>
  <c r="G23" i="3"/>
  <c r="B23" i="3"/>
  <c r="G22" i="3"/>
  <c r="B22" i="3"/>
  <c r="G21" i="3"/>
  <c r="B21" i="3"/>
  <c r="G20" i="3"/>
  <c r="B20" i="3"/>
  <c r="G19" i="3"/>
  <c r="B19" i="3"/>
  <c r="G18" i="3"/>
  <c r="B18" i="3"/>
  <c r="G17" i="3"/>
  <c r="B17" i="3"/>
  <c r="G16" i="3"/>
  <c r="B16" i="3"/>
  <c r="H10" i="3" a="1"/>
  <c r="H10" i="3"/>
  <c r="L3" i="9" s="1"/>
  <c r="G1580" i="1"/>
  <c r="C1580" i="1"/>
  <c r="H1580" i="1" s="1"/>
  <c r="C1579" i="1"/>
  <c r="G1578" i="1"/>
  <c r="C1578" i="1"/>
  <c r="H1578" i="1" s="1"/>
  <c r="C1577" i="1"/>
  <c r="C1576" i="1"/>
  <c r="H1576" i="1" s="1"/>
  <c r="C1575" i="1"/>
  <c r="G1574" i="1"/>
  <c r="C1574" i="1"/>
  <c r="H1574" i="1" s="1"/>
  <c r="C1573" i="1"/>
  <c r="G1572" i="1"/>
  <c r="C1572" i="1"/>
  <c r="H1572" i="1" s="1"/>
  <c r="C1571" i="1"/>
  <c r="G1570" i="1"/>
  <c r="C1570" i="1"/>
  <c r="H1570" i="1" s="1"/>
  <c r="C1569" i="1"/>
  <c r="G1568" i="1"/>
  <c r="C1568" i="1"/>
  <c r="H1568" i="1" s="1"/>
  <c r="C1567" i="1"/>
  <c r="G1566" i="1"/>
  <c r="C1566" i="1"/>
  <c r="H1566" i="1" s="1"/>
  <c r="C1565" i="1"/>
  <c r="G1564" i="1"/>
  <c r="C1564" i="1"/>
  <c r="H1564" i="1" s="1"/>
  <c r="C1563" i="1"/>
  <c r="G1562" i="1"/>
  <c r="C1562" i="1"/>
  <c r="H1562" i="1" s="1"/>
  <c r="C1561" i="1"/>
  <c r="G1560" i="1"/>
  <c r="C1560" i="1"/>
  <c r="H1560" i="1" s="1"/>
  <c r="C1559" i="1"/>
  <c r="G1558" i="1"/>
  <c r="C1558" i="1"/>
  <c r="H1558" i="1" s="1"/>
  <c r="C1557" i="1"/>
  <c r="G1556" i="1"/>
  <c r="C1556" i="1"/>
  <c r="H1556" i="1" s="1"/>
  <c r="C1555" i="1"/>
  <c r="G1554" i="1"/>
  <c r="C1554" i="1"/>
  <c r="H1554" i="1" s="1"/>
  <c r="C1553" i="1"/>
  <c r="G1552" i="1"/>
  <c r="C1552" i="1"/>
  <c r="H1552" i="1" s="1"/>
  <c r="C1551" i="1"/>
  <c r="G1550" i="1"/>
  <c r="C1550" i="1"/>
  <c r="H1550" i="1" s="1"/>
  <c r="C1549" i="1"/>
  <c r="G1548" i="1"/>
  <c r="C1548" i="1"/>
  <c r="H1548" i="1" s="1"/>
  <c r="C1547" i="1"/>
  <c r="G1546" i="1"/>
  <c r="C1546" i="1"/>
  <c r="H1546" i="1" s="1"/>
  <c r="C1545" i="1"/>
  <c r="G1544" i="1"/>
  <c r="C1544" i="1"/>
  <c r="H1544" i="1" s="1"/>
  <c r="C1543" i="1"/>
  <c r="G1542" i="1"/>
  <c r="C1542" i="1"/>
  <c r="H1542" i="1" s="1"/>
  <c r="C1541" i="1"/>
  <c r="G1540" i="1"/>
  <c r="C1540" i="1"/>
  <c r="H1540" i="1" s="1"/>
  <c r="C1539" i="1"/>
  <c r="G1538" i="1"/>
  <c r="C1538" i="1"/>
  <c r="H1538" i="1" s="1"/>
  <c r="C1537" i="1"/>
  <c r="G1536" i="1"/>
  <c r="C1536" i="1"/>
  <c r="H1536" i="1" s="1"/>
  <c r="C1535" i="1"/>
  <c r="G1534" i="1"/>
  <c r="C1534" i="1"/>
  <c r="H1534" i="1" s="1"/>
  <c r="C1533" i="1"/>
  <c r="G1532" i="1"/>
  <c r="C1532" i="1"/>
  <c r="H1532" i="1" s="1"/>
  <c r="C1531" i="1"/>
  <c r="G1530" i="1"/>
  <c r="C1530" i="1"/>
  <c r="H1530" i="1" s="1"/>
  <c r="C1529" i="1"/>
  <c r="G1528" i="1"/>
  <c r="C1528" i="1"/>
  <c r="H1528" i="1" s="1"/>
  <c r="C1527" i="1"/>
  <c r="G1526" i="1"/>
  <c r="C1526" i="1"/>
  <c r="H1526" i="1" s="1"/>
  <c r="C1525" i="1"/>
  <c r="G1524" i="1"/>
  <c r="C1524" i="1"/>
  <c r="H1524" i="1" s="1"/>
  <c r="C1523" i="1"/>
  <c r="G1522" i="1"/>
  <c r="C1522" i="1"/>
  <c r="H1522" i="1" s="1"/>
  <c r="C1521" i="1"/>
  <c r="G1520" i="1"/>
  <c r="C1520" i="1"/>
  <c r="H1520" i="1" s="1"/>
  <c r="C1519" i="1"/>
  <c r="G1518" i="1"/>
  <c r="C1518" i="1"/>
  <c r="H1518" i="1" s="1"/>
  <c r="G1516" i="1"/>
  <c r="C1516" i="1"/>
  <c r="H1516" i="1" s="1"/>
  <c r="C1515" i="1"/>
  <c r="G1514" i="1"/>
  <c r="C1514" i="1"/>
  <c r="H1514" i="1" s="1"/>
  <c r="C1513" i="1"/>
  <c r="G1512" i="1"/>
  <c r="C1512" i="1"/>
  <c r="H1512" i="1" s="1"/>
  <c r="C1511" i="1"/>
  <c r="C1510" i="1"/>
  <c r="H1510" i="1" s="1"/>
  <c r="C1509" i="1"/>
  <c r="G1508" i="1"/>
  <c r="C1508" i="1"/>
  <c r="H1508" i="1" s="1"/>
  <c r="C1507" i="1"/>
  <c r="G1506" i="1"/>
  <c r="C1506" i="1"/>
  <c r="H1506" i="1" s="1"/>
  <c r="C1505" i="1"/>
  <c r="C1504" i="1"/>
  <c r="H1504" i="1" s="1"/>
  <c r="C1503" i="1"/>
  <c r="G1502" i="1"/>
  <c r="C1502" i="1"/>
  <c r="H1502" i="1" s="1"/>
  <c r="G1500" i="1"/>
  <c r="C1500" i="1"/>
  <c r="H1500" i="1" s="1"/>
  <c r="G1498" i="1"/>
  <c r="C1498" i="1"/>
  <c r="H1498" i="1" s="1"/>
  <c r="C1497" i="1"/>
  <c r="G1496" i="1"/>
  <c r="C1496" i="1"/>
  <c r="H1496" i="1" s="1"/>
  <c r="C1495" i="1"/>
  <c r="G1494" i="1"/>
  <c r="C1494" i="1"/>
  <c r="H1494" i="1" s="1"/>
  <c r="C1493" i="1"/>
  <c r="C1492" i="1"/>
  <c r="H1492" i="1" s="1"/>
  <c r="C1491" i="1"/>
  <c r="G1490" i="1"/>
  <c r="C1490" i="1"/>
  <c r="H1490" i="1" s="1"/>
  <c r="C1489" i="1"/>
  <c r="G1488" i="1"/>
  <c r="C1488" i="1"/>
  <c r="H1488" i="1" s="1"/>
  <c r="C1487" i="1"/>
  <c r="C1486" i="1"/>
  <c r="H1486" i="1" s="1"/>
  <c r="C1485" i="1"/>
  <c r="C1484" i="1"/>
  <c r="H1484" i="1" s="1"/>
  <c r="G1482" i="1"/>
  <c r="C1482" i="1"/>
  <c r="H1482" i="1" s="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H1474" i="1" s="1"/>
  <c r="C1474" i="1"/>
  <c r="J1473" i="1"/>
  <c r="D1473" i="1"/>
  <c r="H1473" i="1" s="1"/>
  <c r="C1473" i="1"/>
  <c r="D1472" i="1"/>
  <c r="H1472" i="1" s="1"/>
  <c r="C1472" i="1"/>
  <c r="J1471" i="1"/>
  <c r="D1471" i="1"/>
  <c r="H1471" i="1" s="1"/>
  <c r="C1471" i="1"/>
  <c r="H1470" i="1"/>
  <c r="D1470" i="1"/>
  <c r="C1470" i="1"/>
  <c r="G1470" i="1" s="1"/>
  <c r="D1469" i="1"/>
  <c r="H1469" i="1" s="1"/>
  <c r="C1469" i="1"/>
  <c r="J1468" i="1"/>
  <c r="D1468" i="1"/>
  <c r="H1468" i="1" s="1"/>
  <c r="C1468" i="1"/>
  <c r="D1467" i="1"/>
  <c r="H1467" i="1" s="1"/>
  <c r="C1467" i="1"/>
  <c r="J1466" i="1"/>
  <c r="D1466" i="1"/>
  <c r="H1466" i="1" s="1"/>
  <c r="C1466" i="1"/>
  <c r="D1465" i="1"/>
  <c r="H1465" i="1" s="1"/>
  <c r="C1465" i="1"/>
  <c r="J1464" i="1"/>
  <c r="D1464" i="1"/>
  <c r="H1464" i="1" s="1"/>
  <c r="C1464" i="1"/>
  <c r="D1463" i="1"/>
  <c r="H1463" i="1" s="1"/>
  <c r="C1463" i="1"/>
  <c r="J1462" i="1"/>
  <c r="D1462" i="1"/>
  <c r="H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D1457" i="1"/>
  <c r="H1457" i="1" s="1"/>
  <c r="C1457" i="1"/>
  <c r="D1456" i="1"/>
  <c r="J1456" i="1" s="1"/>
  <c r="C1456" i="1"/>
  <c r="D1455" i="1"/>
  <c r="J1455" i="1" s="1"/>
  <c r="C1455" i="1"/>
  <c r="H1454" i="1"/>
  <c r="D1454" i="1"/>
  <c r="C1454" i="1"/>
  <c r="G1454" i="1" s="1"/>
  <c r="D1453" i="1"/>
  <c r="H1453" i="1" s="1"/>
  <c r="C1453" i="1"/>
  <c r="D1452" i="1"/>
  <c r="J1452" i="1" s="1"/>
  <c r="C1452" i="1"/>
  <c r="D1451" i="1"/>
  <c r="J1451" i="1" s="1"/>
  <c r="C1451" i="1"/>
  <c r="D1450" i="1"/>
  <c r="J1450" i="1" s="1"/>
  <c r="C1450" i="1"/>
  <c r="D1449" i="1"/>
  <c r="J1449" i="1" s="1"/>
  <c r="C1449" i="1"/>
  <c r="D1448" i="1"/>
  <c r="J1448" i="1" s="1"/>
  <c r="C1448" i="1"/>
  <c r="D1447" i="1"/>
  <c r="J1447" i="1" s="1"/>
  <c r="C1447" i="1"/>
  <c r="D1446" i="1"/>
  <c r="J1446" i="1" s="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D1217" i="1"/>
  <c r="C1217" i="1"/>
  <c r="H1217" i="1" s="1"/>
  <c r="D1216" i="1"/>
  <c r="C1216" i="1"/>
  <c r="H1216" i="1" s="1"/>
  <c r="D1215" i="1"/>
  <c r="C1215" i="1"/>
  <c r="H1215" i="1" s="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C1153"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G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C645" i="1"/>
  <c r="D644" i="1"/>
  <c r="H644" i="1" s="1"/>
  <c r="C644" i="1"/>
  <c r="D643" i="1"/>
  <c r="H643" i="1" s="1"/>
  <c r="C643" i="1"/>
  <c r="G643" i="1" s="1"/>
  <c r="D642" i="1"/>
  <c r="H642" i="1" s="1"/>
  <c r="C642" i="1"/>
  <c r="D641" i="1"/>
  <c r="H641" i="1" s="1"/>
  <c r="C641" i="1"/>
  <c r="G641" i="1" s="1"/>
  <c r="C638" i="1"/>
  <c r="C637" i="1"/>
  <c r="D632" i="1"/>
  <c r="H632" i="1" s="1"/>
  <c r="C632" i="1"/>
  <c r="D631" i="1"/>
  <c r="H631" i="1" s="1"/>
  <c r="C631"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C523"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C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3" i="1"/>
  <c r="C413" i="1"/>
  <c r="C412" i="1"/>
  <c r="C411" i="1"/>
  <c r="D406" i="1"/>
  <c r="C406" i="1"/>
  <c r="D405" i="1"/>
  <c r="C405" i="1"/>
  <c r="D404" i="1"/>
  <c r="C404" i="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G364" i="1" s="1"/>
  <c r="D363" i="1"/>
  <c r="C363" i="1"/>
  <c r="G363" i="1" s="1"/>
  <c r="D362" i="1"/>
  <c r="C362" i="1"/>
  <c r="G362" i="1" s="1"/>
  <c r="D361" i="1"/>
  <c r="C361" i="1"/>
  <c r="G361" i="1" s="1"/>
  <c r="D360" i="1"/>
  <c r="C360" i="1"/>
  <c r="G360" i="1" s="1"/>
  <c r="D359" i="1"/>
  <c r="C359" i="1"/>
  <c r="G359" i="1" s="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2" i="1"/>
  <c r="C292" i="1"/>
  <c r="G292" i="1" s="1"/>
  <c r="D291" i="1"/>
  <c r="C291" i="1"/>
  <c r="G291" i="1" s="1"/>
  <c r="D290" i="1"/>
  <c r="C290" i="1"/>
  <c r="G290" i="1" s="1"/>
  <c r="D289" i="1"/>
  <c r="C289" i="1"/>
  <c r="G289" i="1" s="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D260" i="1"/>
  <c r="C260" i="1"/>
  <c r="C259" i="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C248" i="1"/>
  <c r="G248"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D210" i="1"/>
  <c r="C210" i="1"/>
  <c r="G210" i="1" s="1"/>
  <c r="D209" i="1"/>
  <c r="C209" i="1"/>
  <c r="D208" i="1"/>
  <c r="C208" i="1"/>
  <c r="G208" i="1" s="1"/>
  <c r="D207" i="1"/>
  <c r="C207" i="1"/>
  <c r="D206" i="1"/>
  <c r="C206" i="1"/>
  <c r="D205" i="1"/>
  <c r="C205" i="1"/>
  <c r="G205" i="1" s="1"/>
  <c r="D204" i="1"/>
  <c r="C204" i="1"/>
  <c r="G204" i="1" s="1"/>
  <c r="D203" i="1"/>
  <c r="C203" i="1"/>
  <c r="G203" i="1" s="1"/>
  <c r="D202" i="1"/>
  <c r="C202" i="1"/>
  <c r="G202" i="1" s="1"/>
  <c r="D201" i="1"/>
  <c r="C201" i="1"/>
  <c r="G201" i="1" s="1"/>
  <c r="D200" i="1"/>
  <c r="C200" i="1"/>
  <c r="G200" i="1" s="1"/>
  <c r="D199" i="1"/>
  <c r="C199" i="1"/>
  <c r="D198" i="1"/>
  <c r="C198" i="1"/>
  <c r="H198" i="1" s="1"/>
  <c r="D197" i="1"/>
  <c r="C197" i="1"/>
  <c r="H197" i="1" s="1"/>
  <c r="D196" i="1"/>
  <c r="C196" i="1"/>
  <c r="H196" i="1" s="1"/>
  <c r="D195" i="1"/>
  <c r="C195" i="1"/>
  <c r="H195" i="1" s="1"/>
  <c r="D194" i="1"/>
  <c r="C194" i="1"/>
  <c r="H194" i="1" s="1"/>
  <c r="D193" i="1"/>
  <c r="C193" i="1"/>
  <c r="C192" i="1"/>
  <c r="D191" i="1"/>
  <c r="H191" i="1" s="1"/>
  <c r="C191" i="1"/>
  <c r="D190" i="1"/>
  <c r="H190" i="1" s="1"/>
  <c r="C190" i="1"/>
  <c r="G190" i="1" s="1"/>
  <c r="D189" i="1"/>
  <c r="H189" i="1" s="1"/>
  <c r="C189" i="1"/>
  <c r="D188" i="1"/>
  <c r="H188" i="1" s="1"/>
  <c r="C188" i="1"/>
  <c r="G188" i="1" s="1"/>
  <c r="D187" i="1"/>
  <c r="H187" i="1" s="1"/>
  <c r="C187" i="1"/>
  <c r="D186" i="1"/>
  <c r="H186" i="1" s="1"/>
  <c r="C186" i="1"/>
  <c r="G186" i="1" s="1"/>
  <c r="D185" i="1"/>
  <c r="H185" i="1" s="1"/>
  <c r="C185" i="1"/>
  <c r="D184" i="1"/>
  <c r="H184" i="1" s="1"/>
  <c r="C184" i="1"/>
  <c r="D183" i="1"/>
  <c r="H183" i="1" s="1"/>
  <c r="C183" i="1"/>
  <c r="G183" i="1" s="1"/>
  <c r="D182" i="1"/>
  <c r="H182" i="1" s="1"/>
  <c r="C182" i="1"/>
  <c r="G182" i="1" s="1"/>
  <c r="D181" i="1"/>
  <c r="H181" i="1" s="1"/>
  <c r="C181" i="1"/>
  <c r="G181" i="1" s="1"/>
  <c r="D180" i="1"/>
  <c r="H180" i="1" s="1"/>
  <c r="C180" i="1"/>
  <c r="G180" i="1" s="1"/>
  <c r="D179" i="1"/>
  <c r="H179" i="1" s="1"/>
  <c r="C179" i="1"/>
  <c r="D178" i="1"/>
  <c r="H178" i="1" s="1"/>
  <c r="C178" i="1"/>
  <c r="D177" i="1"/>
  <c r="H177" i="1" s="1"/>
  <c r="C177" i="1"/>
  <c r="D176" i="1"/>
  <c r="H176" i="1" s="1"/>
  <c r="C176" i="1"/>
  <c r="G176" i="1" s="1"/>
  <c r="D175" i="1"/>
  <c r="H175" i="1" s="1"/>
  <c r="C175" i="1"/>
  <c r="D174" i="1"/>
  <c r="H174" i="1" s="1"/>
  <c r="C174" i="1"/>
  <c r="G174" i="1" s="1"/>
  <c r="C173" i="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C160" i="1"/>
  <c r="C159" i="1"/>
  <c r="D158" i="1"/>
  <c r="H158" i="1" s="1"/>
  <c r="C158" i="1"/>
  <c r="G158" i="1" s="1"/>
  <c r="D157" i="1"/>
  <c r="H157" i="1" s="1"/>
  <c r="C157" i="1"/>
  <c r="D156" i="1"/>
  <c r="H156" i="1" s="1"/>
  <c r="C156" i="1"/>
  <c r="G156" i="1" s="1"/>
  <c r="D155" i="1"/>
  <c r="H155" i="1" s="1"/>
  <c r="C155" i="1"/>
  <c r="D154" i="1"/>
  <c r="H154" i="1" s="1"/>
  <c r="C154" i="1"/>
  <c r="D153" i="1"/>
  <c r="H153" i="1" s="1"/>
  <c r="C153" i="1"/>
  <c r="G153" i="1" s="1"/>
  <c r="D152" i="1"/>
  <c r="H152" i="1" s="1"/>
  <c r="C152" i="1"/>
  <c r="G152" i="1" s="1"/>
  <c r="D151" i="1"/>
  <c r="H151" i="1" s="1"/>
  <c r="C151" i="1"/>
  <c r="G151" i="1" s="1"/>
  <c r="D150" i="1"/>
  <c r="H150" i="1" s="1"/>
  <c r="C150" i="1"/>
  <c r="D149" i="1"/>
  <c r="H149"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D130" i="1"/>
  <c r="H130" i="1" s="1"/>
  <c r="C130" i="1"/>
  <c r="D129" i="1"/>
  <c r="H129" i="1" s="1"/>
  <c r="C129" i="1"/>
  <c r="D128" i="1"/>
  <c r="H128" i="1" s="1"/>
  <c r="C128" i="1"/>
  <c r="G128" i="1" s="1"/>
  <c r="D127" i="1"/>
  <c r="H127" i="1" s="1"/>
  <c r="C127" i="1"/>
  <c r="G127" i="1" s="1"/>
  <c r="D126" i="1"/>
  <c r="H126" i="1" s="1"/>
  <c r="C126" i="1"/>
  <c r="G126" i="1" s="1"/>
  <c r="D125" i="1"/>
  <c r="H125" i="1" s="1"/>
  <c r="C125" i="1"/>
  <c r="D124" i="1"/>
  <c r="H124" i="1" s="1"/>
  <c r="C124" i="1"/>
  <c r="D123" i="1"/>
  <c r="H123" i="1" s="1"/>
  <c r="C123" i="1"/>
  <c r="G123" i="1" s="1"/>
  <c r="D122" i="1"/>
  <c r="H122" i="1" s="1"/>
  <c r="C122" i="1"/>
  <c r="G122" i="1" s="1"/>
  <c r="D121" i="1"/>
  <c r="H121" i="1" s="1"/>
  <c r="C121" i="1"/>
  <c r="G121" i="1" s="1"/>
  <c r="D120" i="1"/>
  <c r="H120" i="1" s="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H66" i="1"/>
  <c r="D66" i="1"/>
  <c r="C66" i="1"/>
  <c r="G66" i="1" s="1"/>
  <c r="D65" i="1"/>
  <c r="H65" i="1" s="1"/>
  <c r="C65" i="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H57" i="1"/>
  <c r="D57" i="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C46" i="1"/>
  <c r="D45" i="1"/>
  <c r="H45" i="1" s="1"/>
  <c r="C45" i="1"/>
  <c r="G45" i="1" s="1"/>
  <c r="D44" i="1"/>
  <c r="H44" i="1" s="1"/>
  <c r="C44" i="1"/>
  <c r="G44" i="1" s="1"/>
  <c r="D43" i="1"/>
  <c r="H43" i="1" s="1"/>
  <c r="C43" i="1"/>
  <c r="G43" i="1" s="1"/>
  <c r="H42" i="1"/>
  <c r="D42" i="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H29" i="1"/>
  <c r="D29" i="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H21" i="1"/>
  <c r="D21" i="1"/>
  <c r="C21" i="1"/>
  <c r="G21" i="1" s="1"/>
  <c r="D20" i="1"/>
  <c r="H20" i="1" s="1"/>
  <c r="C20" i="1"/>
  <c r="G20" i="1" s="1"/>
  <c r="D19" i="1"/>
  <c r="H19" i="1" s="1"/>
  <c r="C19" i="1"/>
  <c r="G19" i="1" s="1"/>
  <c r="D18" i="1"/>
  <c r="H18" i="1" s="1"/>
  <c r="C18" i="1"/>
  <c r="G18" i="1" s="1"/>
  <c r="H17" i="1"/>
  <c r="D17" i="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H10" i="1"/>
  <c r="D10" i="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G1576" i="1" l="1"/>
  <c r="G1504" i="1"/>
  <c r="G1486" i="1"/>
  <c r="C1483" i="1"/>
  <c r="G1483" i="1" s="1"/>
  <c r="G1510" i="1"/>
  <c r="C1501" i="1"/>
  <c r="G1501" i="1" s="1"/>
  <c r="G1492" i="1"/>
  <c r="G1484" i="1"/>
  <c r="G160" i="1"/>
  <c r="G632" i="1"/>
  <c r="G631" i="1"/>
  <c r="G406" i="1"/>
  <c r="G413" i="1"/>
  <c r="G405" i="1"/>
  <c r="G404" i="1"/>
  <c r="G185" i="1"/>
  <c r="E275" i="9"/>
  <c r="B275" i="9" s="1"/>
  <c r="G642" i="1"/>
  <c r="E295" i="9"/>
  <c r="B295" i="9" s="1"/>
  <c r="E299" i="9"/>
  <c r="B299" i="9" s="1"/>
  <c r="G644" i="1"/>
  <c r="G645" i="1"/>
  <c r="F652" i="4"/>
  <c r="E363" i="4"/>
  <c r="D358" i="1" s="1"/>
  <c r="E644" i="4"/>
  <c r="D638" i="1" s="1"/>
  <c r="H638" i="1" s="1"/>
  <c r="G637" i="1"/>
  <c r="G638" i="1"/>
  <c r="D411" i="1"/>
  <c r="G411" i="1" s="1"/>
  <c r="D412" i="1"/>
  <c r="G412" i="1" s="1"/>
  <c r="E286" i="9"/>
  <c r="B286" i="9" s="1"/>
  <c r="E292" i="9"/>
  <c r="B292" i="9" s="1"/>
  <c r="E297" i="9"/>
  <c r="B297" i="9" s="1"/>
  <c r="G260" i="1"/>
  <c r="G261" i="1"/>
  <c r="G209" i="1"/>
  <c r="G192" i="1"/>
  <c r="G206" i="1"/>
  <c r="G207" i="1"/>
  <c r="E196" i="4"/>
  <c r="D192" i="1" s="1"/>
  <c r="H192" i="1" s="1"/>
  <c r="F210" i="4"/>
  <c r="G191" i="1"/>
  <c r="G189" i="1"/>
  <c r="G184" i="1"/>
  <c r="G187" i="1"/>
  <c r="F188" i="4"/>
  <c r="G179" i="1"/>
  <c r="G178" i="1"/>
  <c r="G177" i="1"/>
  <c r="G175" i="1"/>
  <c r="G173" i="1"/>
  <c r="E163" i="4"/>
  <c r="F177" i="4"/>
  <c r="G155" i="1"/>
  <c r="G157" i="1"/>
  <c r="F159" i="4"/>
  <c r="G154" i="1"/>
  <c r="G148" i="1"/>
  <c r="G149" i="1"/>
  <c r="G150" i="1"/>
  <c r="G129" i="1"/>
  <c r="G130" i="1"/>
  <c r="G131" i="1"/>
  <c r="G120" i="1"/>
  <c r="G124" i="1"/>
  <c r="G125" i="1"/>
  <c r="G102" i="1"/>
  <c r="G108" i="1"/>
  <c r="G113" i="1"/>
  <c r="E6" i="4"/>
  <c r="D2" i="1" s="1"/>
  <c r="G46" i="1"/>
  <c r="D46" i="1"/>
  <c r="H46" i="1" s="1"/>
  <c r="G64" i="1"/>
  <c r="G65" i="1"/>
  <c r="F50" i="4"/>
  <c r="H193" i="1"/>
  <c r="G193" i="1"/>
  <c r="G195" i="1"/>
  <c r="G197" i="1"/>
  <c r="G199" i="1"/>
  <c r="H199" i="1"/>
  <c r="G194" i="1"/>
  <c r="G196" i="1"/>
  <c r="G198" i="1"/>
  <c r="H200" i="1"/>
  <c r="H201" i="1"/>
  <c r="H202" i="1"/>
  <c r="H203" i="1"/>
  <c r="H204" i="1"/>
  <c r="H205" i="1"/>
  <c r="H206" i="1"/>
  <c r="H207" i="1"/>
  <c r="H208" i="1"/>
  <c r="H209" i="1"/>
  <c r="H210"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6"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H955" i="1"/>
  <c r="G955" i="1"/>
  <c r="H744"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4" i="1"/>
  <c r="G1116" i="1"/>
  <c r="G1118" i="1"/>
  <c r="G1120" i="1"/>
  <c r="G1122" i="1"/>
  <c r="G1126" i="1"/>
  <c r="G1130" i="1"/>
  <c r="G1134" i="1"/>
  <c r="G1138" i="1"/>
  <c r="G1142" i="1"/>
  <c r="G1146" i="1"/>
  <c r="G1150" i="1"/>
  <c r="G1156" i="1"/>
  <c r="G1160" i="1"/>
  <c r="G1164" i="1"/>
  <c r="G1168" i="1"/>
  <c r="G1172" i="1"/>
  <c r="G1176" i="1"/>
  <c r="G1180" i="1"/>
  <c r="G1184" i="1"/>
  <c r="G1188" i="1"/>
  <c r="G1192" i="1"/>
  <c r="G1196" i="1"/>
  <c r="G1200" i="1"/>
  <c r="G1204" i="1"/>
  <c r="G1208" i="1"/>
  <c r="G1212" i="1"/>
  <c r="G1216"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3" i="1"/>
  <c r="G1115" i="1"/>
  <c r="G1117" i="1"/>
  <c r="G1119" i="1"/>
  <c r="G1121" i="1"/>
  <c r="G1123" i="1"/>
  <c r="G1125" i="1"/>
  <c r="G1128" i="1"/>
  <c r="G1132" i="1"/>
  <c r="G1136" i="1"/>
  <c r="G1140" i="1"/>
  <c r="G1144" i="1"/>
  <c r="G1148" i="1"/>
  <c r="G1154" i="1"/>
  <c r="G1158" i="1"/>
  <c r="G1162" i="1"/>
  <c r="G1166" i="1"/>
  <c r="G1170" i="1"/>
  <c r="G1174" i="1"/>
  <c r="G1178" i="1"/>
  <c r="G1182" i="1"/>
  <c r="G1186" i="1"/>
  <c r="G1190" i="1"/>
  <c r="G1194" i="1"/>
  <c r="G1198" i="1"/>
  <c r="G1202" i="1"/>
  <c r="G1206" i="1"/>
  <c r="G1210" i="1"/>
  <c r="H1218" i="1"/>
  <c r="G1218"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J1439" i="1"/>
  <c r="H1439" i="1"/>
  <c r="G1439" i="1"/>
  <c r="J1440" i="1"/>
  <c r="H1440" i="1"/>
  <c r="G1440" i="1"/>
  <c r="I1440" i="1" s="1"/>
  <c r="J1441" i="1"/>
  <c r="H1441" i="1"/>
  <c r="G1441" i="1"/>
  <c r="J1442" i="1"/>
  <c r="H1442" i="1"/>
  <c r="G1442" i="1"/>
  <c r="I1442" i="1" s="1"/>
  <c r="J1443" i="1"/>
  <c r="H1443" i="1"/>
  <c r="G1443" i="1"/>
  <c r="J1444" i="1"/>
  <c r="H1444" i="1"/>
  <c r="G1444" i="1"/>
  <c r="I1444" i="1" s="1"/>
  <c r="G1445" i="1"/>
  <c r="G1446" i="1"/>
  <c r="I1446" i="1" s="1"/>
  <c r="H1446" i="1"/>
  <c r="G1447" i="1"/>
  <c r="I1447" i="1" s="1"/>
  <c r="H1447" i="1"/>
  <c r="G1448" i="1"/>
  <c r="I1448" i="1" s="1"/>
  <c r="H1448" i="1"/>
  <c r="G1449" i="1"/>
  <c r="I1449" i="1" s="1"/>
  <c r="H1449" i="1"/>
  <c r="G1450" i="1"/>
  <c r="I1450" i="1" s="1"/>
  <c r="H1450" i="1"/>
  <c r="G1451" i="1"/>
  <c r="I1451" i="1" s="1"/>
  <c r="H1451" i="1"/>
  <c r="G1452" i="1"/>
  <c r="I1452" i="1" s="1"/>
  <c r="H1452" i="1"/>
  <c r="G1453" i="1"/>
  <c r="G1455" i="1"/>
  <c r="H1455" i="1"/>
  <c r="G1456" i="1"/>
  <c r="H1456" i="1"/>
  <c r="J1457" i="1"/>
  <c r="J1463" i="1"/>
  <c r="J1465" i="1"/>
  <c r="J1467" i="1"/>
  <c r="J1472" i="1"/>
  <c r="J1474" i="1"/>
  <c r="G1487" i="1"/>
  <c r="H1487" i="1"/>
  <c r="G1491" i="1"/>
  <c r="H1491" i="1"/>
  <c r="G1495" i="1"/>
  <c r="H1495" i="1"/>
  <c r="G1499" i="1"/>
  <c r="H1499" i="1"/>
  <c r="G1503" i="1"/>
  <c r="H1503" i="1"/>
  <c r="G1507" i="1"/>
  <c r="H1507" i="1"/>
  <c r="G1511" i="1"/>
  <c r="H1511" i="1"/>
  <c r="G1515" i="1"/>
  <c r="H1515" i="1"/>
  <c r="G1519" i="1"/>
  <c r="H1519" i="1"/>
  <c r="G1523" i="1"/>
  <c r="H1523" i="1"/>
  <c r="G1527" i="1"/>
  <c r="H1527" i="1"/>
  <c r="G1531" i="1"/>
  <c r="H1531" i="1"/>
  <c r="G1535" i="1"/>
  <c r="H1535" i="1"/>
  <c r="G1539" i="1"/>
  <c r="H1539" i="1"/>
  <c r="G1543" i="1"/>
  <c r="H1543" i="1"/>
  <c r="G1547" i="1"/>
  <c r="H1547" i="1"/>
  <c r="G1551" i="1"/>
  <c r="H1551" i="1"/>
  <c r="G1555" i="1"/>
  <c r="H1555" i="1"/>
  <c r="G1559" i="1"/>
  <c r="H1559" i="1"/>
  <c r="G1563" i="1"/>
  <c r="H1563" i="1"/>
  <c r="G1567" i="1"/>
  <c r="H1567" i="1"/>
  <c r="G1571" i="1"/>
  <c r="H1571" i="1"/>
  <c r="G1575" i="1"/>
  <c r="H1575" i="1"/>
  <c r="G1579" i="1"/>
  <c r="H1579" i="1"/>
  <c r="F45" i="4"/>
  <c r="F83" i="4"/>
  <c r="F197" i="4"/>
  <c r="D215" i="4"/>
  <c r="D224" i="4"/>
  <c r="F225" i="4"/>
  <c r="E224" i="4"/>
  <c r="D220" i="1" s="1"/>
  <c r="E298" i="4"/>
  <c r="E350" i="4"/>
  <c r="D421" i="4"/>
  <c r="D459" i="4"/>
  <c r="D484" i="4"/>
  <c r="F485" i="4"/>
  <c r="E529" i="4"/>
  <c r="F581" i="4"/>
  <c r="F617" i="4"/>
  <c r="D625" i="4"/>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G1481" i="1"/>
  <c r="H1481" i="1"/>
  <c r="G1485" i="1"/>
  <c r="H1485" i="1"/>
  <c r="G1489" i="1"/>
  <c r="H1489" i="1"/>
  <c r="G1493" i="1"/>
  <c r="H1493" i="1"/>
  <c r="G1497" i="1"/>
  <c r="H1497" i="1"/>
  <c r="G1505" i="1"/>
  <c r="H1505" i="1"/>
  <c r="G1509" i="1"/>
  <c r="H1509" i="1"/>
  <c r="G1513" i="1"/>
  <c r="H1513" i="1"/>
  <c r="G1521" i="1"/>
  <c r="H1521" i="1"/>
  <c r="G1525" i="1"/>
  <c r="H1525"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G1577" i="1"/>
  <c r="H1577" i="1"/>
  <c r="F51" i="4"/>
  <c r="F253" i="4"/>
  <c r="D528" i="4"/>
  <c r="F543" i="4"/>
  <c r="F577" i="4"/>
  <c r="H22" i="3"/>
  <c r="F176" i="5"/>
  <c r="G1457" i="1"/>
  <c r="I1457" i="1" s="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D6" i="4"/>
  <c r="F68" i="4"/>
  <c r="F106" i="4"/>
  <c r="F107" i="4"/>
  <c r="F125" i="4"/>
  <c r="G21" i="9"/>
  <c r="H21" i="9"/>
  <c r="F152" i="4"/>
  <c r="F153" i="4"/>
  <c r="F164" i="4"/>
  <c r="E263" i="4"/>
  <c r="D259" i="1" s="1"/>
  <c r="G259" i="1" s="1"/>
  <c r="F300" i="4"/>
  <c r="D311" i="4"/>
  <c r="F312" i="4"/>
  <c r="F352" i="4"/>
  <c r="D363" i="4"/>
  <c r="F364" i="4"/>
  <c r="E421" i="4"/>
  <c r="E459" i="4"/>
  <c r="D453" i="1" s="1"/>
  <c r="D472" i="4"/>
  <c r="F473" i="4"/>
  <c r="E515" i="4"/>
  <c r="D509" i="1" s="1"/>
  <c r="G509" i="1" s="1"/>
  <c r="F603" i="4"/>
  <c r="E625" i="4"/>
  <c r="D619" i="1" s="1"/>
  <c r="E7" i="5"/>
  <c r="H289" i="9"/>
  <c r="E87" i="5"/>
  <c r="F119" i="5"/>
  <c r="G290" i="9"/>
  <c r="E290" i="9" s="1"/>
  <c r="B290" i="9" s="1"/>
  <c r="D146" i="5"/>
  <c r="F149" i="5"/>
  <c r="H307" i="9"/>
  <c r="E176" i="5"/>
  <c r="F190" i="5"/>
  <c r="F206" i="5"/>
  <c r="H20" i="3"/>
  <c r="F13" i="5"/>
  <c r="D68" i="5"/>
  <c r="F79" i="5"/>
  <c r="F135" i="5"/>
  <c r="G307" i="9"/>
  <c r="E307" i="9" s="1"/>
  <c r="B307" i="9" s="1"/>
  <c r="F177" i="5"/>
  <c r="F180" i="5"/>
  <c r="H1480" i="1"/>
  <c r="H24" i="3"/>
  <c r="F417" i="4"/>
  <c r="E289" i="9"/>
  <c r="B289" i="9" s="1"/>
  <c r="F88" i="5"/>
  <c r="D237" i="5"/>
  <c r="E5" i="6"/>
  <c r="D42" i="8"/>
  <c r="F246" i="5"/>
  <c r="D114" i="6"/>
  <c r="G315" i="9"/>
  <c r="E315" i="9" s="1"/>
  <c r="G162" i="9"/>
  <c r="E162" i="9" s="1"/>
  <c r="B162"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G161" i="9"/>
  <c r="E161" i="9" s="1"/>
  <c r="B161" i="9" s="1"/>
  <c r="G163" i="9"/>
  <c r="E163" i="9" s="1"/>
  <c r="B163" i="9" s="1"/>
  <c r="G165" i="9"/>
  <c r="E165" i="9" s="1"/>
  <c r="B165" i="9" s="1"/>
  <c r="B214" i="9"/>
  <c r="B216" i="9"/>
  <c r="B218" i="9"/>
  <c r="B220" i="9"/>
  <c r="B222" i="9"/>
  <c r="B224" i="9"/>
  <c r="B226" i="9"/>
  <c r="B228" i="9"/>
  <c r="B230" i="9"/>
  <c r="B232" i="9"/>
  <c r="B234" i="9"/>
  <c r="B236" i="9"/>
  <c r="H1501" i="1" l="1"/>
  <c r="H1483" i="1"/>
  <c r="H411" i="1"/>
  <c r="F644" i="4"/>
  <c r="F196" i="4"/>
  <c r="F163" i="4"/>
  <c r="D159" i="1"/>
  <c r="E412" i="4"/>
  <c r="I16" i="3"/>
  <c r="D407" i="1"/>
  <c r="F114" i="6"/>
  <c r="H27" i="3"/>
  <c r="C1408" i="1"/>
  <c r="G317" i="9"/>
  <c r="E317" i="9" s="1"/>
  <c r="K1450" i="9"/>
  <c r="G313" i="9"/>
  <c r="E313" i="9" s="1"/>
  <c r="B313" i="9" s="1"/>
  <c r="I34" i="3"/>
  <c r="C1517" i="1"/>
  <c r="E141" i="6"/>
  <c r="I24" i="3"/>
  <c r="D1299" i="1"/>
  <c r="F68" i="5"/>
  <c r="H21" i="3"/>
  <c r="C1046" i="1"/>
  <c r="E175" i="5"/>
  <c r="D1152" i="1" s="1"/>
  <c r="I22" i="3"/>
  <c r="D1153" i="1"/>
  <c r="E68" i="5"/>
  <c r="D1065" i="1"/>
  <c r="I20" i="3"/>
  <c r="D985" i="1"/>
  <c r="F311" i="4"/>
  <c r="D298" i="4"/>
  <c r="C306" i="1"/>
  <c r="F6" i="4"/>
  <c r="H16" i="3"/>
  <c r="D412" i="4"/>
  <c r="C2" i="1"/>
  <c r="D636" i="4"/>
  <c r="F528" i="4"/>
  <c r="C522" i="1"/>
  <c r="E151" i="4"/>
  <c r="F625" i="4"/>
  <c r="C619" i="1"/>
  <c r="F459" i="4"/>
  <c r="C453" i="1"/>
  <c r="E408" i="4"/>
  <c r="D403" i="1" s="1"/>
  <c r="D345" i="1"/>
  <c r="F224" i="4"/>
  <c r="C220" i="1"/>
  <c r="H509" i="1"/>
  <c r="H259" i="1"/>
  <c r="E166" i="9"/>
  <c r="B166" i="9" s="1"/>
  <c r="F213" i="9"/>
  <c r="B213" i="9" s="1"/>
  <c r="B315" i="9"/>
  <c r="E314" i="9"/>
  <c r="I10" i="3" s="1"/>
  <c r="D141" i="6"/>
  <c r="H19" i="9"/>
  <c r="E19" i="9" s="1"/>
  <c r="B19" i="9" s="1"/>
  <c r="G312" i="9"/>
  <c r="E312" i="9" s="1"/>
  <c r="F237" i="5"/>
  <c r="H23" i="3"/>
  <c r="C1214" i="1"/>
  <c r="D6" i="5"/>
  <c r="F146" i="5"/>
  <c r="C1124" i="1"/>
  <c r="F472" i="4"/>
  <c r="C466" i="1"/>
  <c r="E420" i="4"/>
  <c r="D415" i="1"/>
  <c r="F363" i="4"/>
  <c r="D350" i="4"/>
  <c r="C358" i="1"/>
  <c r="E21" i="9"/>
  <c r="D175" i="5"/>
  <c r="E528" i="4"/>
  <c r="D523" i="1"/>
  <c r="F484" i="4"/>
  <c r="C478" i="1"/>
  <c r="D420" i="4"/>
  <c r="F421" i="4"/>
  <c r="C415" i="1"/>
  <c r="E407" i="4"/>
  <c r="D402" i="1" s="1"/>
  <c r="D293" i="1"/>
  <c r="F215" i="4"/>
  <c r="D151" i="4"/>
  <c r="C211" i="1"/>
  <c r="I1456" i="1"/>
  <c r="I1455" i="1"/>
  <c r="I1443" i="1"/>
  <c r="I1441" i="1"/>
  <c r="I1439" i="1"/>
  <c r="H159" i="1" l="1"/>
  <c r="G159" i="1"/>
  <c r="H523" i="1"/>
  <c r="G523" i="1"/>
  <c r="D1046" i="1"/>
  <c r="G1046" i="1" s="1"/>
  <c r="I21" i="3"/>
  <c r="H1046" i="1"/>
  <c r="B317" i="9"/>
  <c r="E316" i="9"/>
  <c r="G211" i="1"/>
  <c r="H211" i="1"/>
  <c r="G478" i="1"/>
  <c r="H478" i="1"/>
  <c r="F175" i="5"/>
  <c r="C1152" i="1"/>
  <c r="G358" i="1"/>
  <c r="H358" i="1"/>
  <c r="E635" i="4"/>
  <c r="D629" i="1" s="1"/>
  <c r="D414" i="1"/>
  <c r="H1214" i="1"/>
  <c r="G1214" i="1"/>
  <c r="F636" i="4"/>
  <c r="C630" i="1"/>
  <c r="D639" i="4"/>
  <c r="F412" i="4"/>
  <c r="C407" i="1"/>
  <c r="D407" i="4"/>
  <c r="F298" i="4"/>
  <c r="C293" i="1"/>
  <c r="H985" i="1"/>
  <c r="G985" i="1"/>
  <c r="E6" i="5"/>
  <c r="G1517" i="1"/>
  <c r="H1517" i="1"/>
  <c r="H11" i="3"/>
  <c r="H17" i="3"/>
  <c r="F151" i="4"/>
  <c r="D289" i="4"/>
  <c r="C147" i="1"/>
  <c r="G415" i="1"/>
  <c r="H415" i="1"/>
  <c r="F420" i="4"/>
  <c r="D635" i="4"/>
  <c r="C414" i="1"/>
  <c r="E636" i="4"/>
  <c r="D630" i="1" s="1"/>
  <c r="D522" i="1"/>
  <c r="H522" i="1" s="1"/>
  <c r="B21" i="9"/>
  <c r="F350" i="4"/>
  <c r="D408" i="4"/>
  <c r="C345" i="1"/>
  <c r="G466" i="1"/>
  <c r="H466" i="1"/>
  <c r="H1124" i="1"/>
  <c r="G1124" i="1"/>
  <c r="G284" i="9"/>
  <c r="E284" i="9" s="1"/>
  <c r="B284" i="9" s="1"/>
  <c r="G278" i="9"/>
  <c r="F6" i="5"/>
  <c r="C984" i="1"/>
  <c r="B312" i="9"/>
  <c r="E311" i="9"/>
  <c r="F141" i="6"/>
  <c r="H28" i="3"/>
  <c r="C1435" i="1"/>
  <c r="G220" i="1"/>
  <c r="H220" i="1"/>
  <c r="G453" i="1"/>
  <c r="H453" i="1"/>
  <c r="G619" i="1"/>
  <c r="H619" i="1"/>
  <c r="E289" i="4"/>
  <c r="I17" i="3"/>
  <c r="D147" i="1"/>
  <c r="G2" i="1"/>
  <c r="H2" i="1"/>
  <c r="G306" i="1"/>
  <c r="H306" i="1"/>
  <c r="G1065" i="1"/>
  <c r="H1065" i="1"/>
  <c r="G1153" i="1"/>
  <c r="H1153" i="1"/>
  <c r="G1299" i="1"/>
  <c r="H9" i="3"/>
  <c r="H1299" i="1"/>
  <c r="I28" i="3"/>
  <c r="D1435" i="1"/>
  <c r="H1408" i="1"/>
  <c r="G1408" i="1"/>
  <c r="E639" i="4"/>
  <c r="D633" i="1" l="1"/>
  <c r="K3" i="9"/>
  <c r="I9" i="3"/>
  <c r="F408" i="4"/>
  <c r="C403" i="1"/>
  <c r="G414" i="1"/>
  <c r="H414" i="1"/>
  <c r="D413" i="4"/>
  <c r="D291" i="4"/>
  <c r="F289" i="4"/>
  <c r="C285" i="1"/>
  <c r="D290" i="4"/>
  <c r="E291" i="4"/>
  <c r="D287" i="1" s="1"/>
  <c r="E413" i="4"/>
  <c r="D285" i="1"/>
  <c r="E290" i="4"/>
  <c r="D286" i="1" s="1"/>
  <c r="E278" i="9"/>
  <c r="G345" i="1"/>
  <c r="H345" i="1"/>
  <c r="F635" i="4"/>
  <c r="C629" i="1"/>
  <c r="H147" i="1"/>
  <c r="G147" i="1"/>
  <c r="N3" i="9"/>
  <c r="I11" i="3"/>
  <c r="G293" i="1"/>
  <c r="H293" i="1"/>
  <c r="F407" i="4"/>
  <c r="C402" i="1"/>
  <c r="F639" i="4"/>
  <c r="C633" i="1"/>
  <c r="G522" i="1"/>
  <c r="H1435" i="1"/>
  <c r="G1435" i="1"/>
  <c r="H278" i="9"/>
  <c r="D984" i="1"/>
  <c r="H8" i="3" s="1"/>
  <c r="G407" i="1"/>
  <c r="H407" i="1"/>
  <c r="G630" i="1"/>
  <c r="H630" i="1"/>
  <c r="H1152" i="1"/>
  <c r="G1152" i="1"/>
  <c r="M3" i="9" l="1"/>
  <c r="G402" i="1"/>
  <c r="H402" i="1"/>
  <c r="G285" i="1"/>
  <c r="H285" i="1"/>
  <c r="F291" i="4"/>
  <c r="C287" i="1"/>
  <c r="G403" i="1"/>
  <c r="H403" i="1"/>
  <c r="G629" i="1"/>
  <c r="H629" i="1"/>
  <c r="B278" i="9"/>
  <c r="E277" i="9"/>
  <c r="I8" i="3" s="1"/>
  <c r="H984" i="1"/>
  <c r="E640" i="4"/>
  <c r="E415" i="4"/>
  <c r="D410" i="1" s="1"/>
  <c r="D408" i="1"/>
  <c r="E414" i="4"/>
  <c r="D409" i="1" s="1"/>
  <c r="G633" i="1"/>
  <c r="H633" i="1"/>
  <c r="G984" i="1"/>
  <c r="F290" i="4"/>
  <c r="C286" i="1"/>
  <c r="D640" i="4"/>
  <c r="D415" i="4"/>
  <c r="F413" i="4"/>
  <c r="C408" i="1"/>
  <c r="D414" i="4"/>
  <c r="F415" i="4" l="1"/>
  <c r="C410" i="1"/>
  <c r="G286" i="1"/>
  <c r="H286" i="1"/>
  <c r="E642" i="4"/>
  <c r="D634" i="1"/>
  <c r="E641" i="4"/>
  <c r="G287" i="1"/>
  <c r="H287" i="1"/>
  <c r="G408" i="1"/>
  <c r="H408" i="1"/>
  <c r="F414" i="4"/>
  <c r="C409" i="1"/>
  <c r="D642" i="4"/>
  <c r="F640" i="4"/>
  <c r="C634" i="1"/>
  <c r="D641" i="4"/>
  <c r="G409" i="1" l="1"/>
  <c r="H409" i="1"/>
  <c r="G410" i="1"/>
  <c r="H410" i="1"/>
  <c r="D645" i="4"/>
  <c r="F641" i="4"/>
  <c r="C635" i="1"/>
  <c r="G634" i="1"/>
  <c r="H634" i="1"/>
  <c r="D646" i="4"/>
  <c r="F642" i="4"/>
  <c r="C636" i="1"/>
  <c r="E645" i="4"/>
  <c r="D635" i="1"/>
  <c r="E646" i="4"/>
  <c r="D636" i="1"/>
  <c r="G276" i="9" l="1"/>
  <c r="E276" i="9" s="1"/>
  <c r="B276" i="9" s="1"/>
  <c r="G636" i="1"/>
  <c r="H636" i="1"/>
  <c r="F646" i="4"/>
  <c r="H19" i="3"/>
  <c r="C640" i="1"/>
  <c r="G635" i="1"/>
  <c r="H635" i="1"/>
  <c r="H18" i="3"/>
  <c r="F645" i="4"/>
  <c r="C639" i="1"/>
  <c r="I19" i="3"/>
  <c r="D640" i="1"/>
  <c r="I18" i="3"/>
  <c r="D639" i="1"/>
  <c r="G639" i="1" l="1"/>
  <c r="H639" i="1"/>
  <c r="H7" i="3"/>
  <c r="G640" i="1"/>
  <c r="H640" i="1"/>
  <c r="J3" i="9" l="1"/>
  <c r="G274" i="9" l="1"/>
  <c r="L272" i="9"/>
  <c r="H274" i="9"/>
  <c r="M272" i="9"/>
  <c r="G18" i="9"/>
  <c r="H18" i="9"/>
  <c r="K5" i="9"/>
  <c r="I7" i="9"/>
  <c r="J8" i="9"/>
  <c r="K9" i="9"/>
  <c r="I11" i="9"/>
  <c r="J12" i="9"/>
  <c r="K13" i="9"/>
  <c r="L15" i="9"/>
  <c r="M16" i="9"/>
  <c r="J17" i="9"/>
  <c r="J5" i="9"/>
  <c r="K6" i="9"/>
  <c r="I8" i="9"/>
  <c r="J9" i="9"/>
  <c r="K10" i="9"/>
  <c r="I12" i="9"/>
  <c r="J13" i="9"/>
  <c r="M15" i="9"/>
  <c r="L16" i="9"/>
  <c r="F16" i="9" s="1"/>
  <c r="I17" i="9"/>
  <c r="I6" i="9"/>
  <c r="J7" i="9"/>
  <c r="I5" i="9"/>
  <c r="E5" i="9" s="1"/>
  <c r="J6" i="9"/>
  <c r="K7" i="9"/>
  <c r="I9" i="9"/>
  <c r="E9" i="9" s="1"/>
  <c r="B9" i="9" s="1"/>
  <c r="J10" i="9"/>
  <c r="E10" i="9" s="1"/>
  <c r="B10" i="9" s="1"/>
  <c r="K11" i="9"/>
  <c r="I13" i="9"/>
  <c r="E13" i="9" s="1"/>
  <c r="B13" i="9" s="1"/>
  <c r="G15" i="9"/>
  <c r="H16" i="9"/>
  <c r="H17" i="9"/>
  <c r="K8" i="9"/>
  <c r="J11" i="9"/>
  <c r="K12" i="9"/>
  <c r="H15" i="9"/>
  <c r="G16" i="9"/>
  <c r="E16" i="9" s="1"/>
  <c r="B16" i="9" s="1"/>
  <c r="G17" i="9"/>
  <c r="E17" i="9" s="1"/>
  <c r="B17" i="9" s="1"/>
  <c r="E12" i="9" l="1"/>
  <c r="B12" i="9" s="1"/>
  <c r="F15" i="9"/>
  <c r="F14" i="9" s="1"/>
  <c r="E7" i="9"/>
  <c r="B7" i="9" s="1"/>
  <c r="F272" i="9"/>
  <c r="E15" i="9"/>
  <c r="B5" i="9"/>
  <c r="E6" i="9"/>
  <c r="B6" i="9" s="1"/>
  <c r="E8" i="9"/>
  <c r="B8" i="9" s="1"/>
  <c r="E11" i="9"/>
  <c r="B11" i="9" s="1"/>
  <c r="E18" i="9"/>
  <c r="B18" i="9" s="1"/>
  <c r="E274" i="9"/>
  <c r="B274" i="9" l="1"/>
  <c r="E20" i="9"/>
  <c r="I7" i="3" s="1"/>
  <c r="E4" i="9"/>
  <c r="B15" i="9"/>
  <c r="E14" i="9"/>
  <c r="B272" i="9"/>
  <c r="F20" i="9"/>
  <c r="F3" i="9" s="1"/>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<sst xmlns="http://schemas.openxmlformats.org/spreadsheetml/2006/main" count="4360" uniqueCount="3422">
  <si>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</si>
  <si>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</si>
  <si>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</si>
  <si>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</si>
  <si>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</si>
  <si>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</si>
  <si>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</si>
  <si>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</si>
  <si>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</si>
  <si>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</si>
  <si>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</si>
  <si>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</si>
  <si>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</si>
  <si>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</si>
  <si>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</si>
  <si>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</si>
  <si>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</si>
  <si>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</si>
  <si>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</si>
  <si>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</si>
  <si>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</si>
  <si>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</si>
  <si>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</si>
  <si>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</si>
  <si>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</si>
  <si>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</si>
  <si>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</si>
  <si>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</si>
  <si>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</si>
  <si>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</si>
  <si>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</si>
  <si>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BUBAMARA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</si>
  <si>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</si>
  <si>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</si>
  <si>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</si>
  <si>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</si>
  <si>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</si>
  <si>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</si>
  <si>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</si>
  <si>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</si>
  <si>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</si>
  <si>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</si>
  <si>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</si>
  <si>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</si>
  <si>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</si>
  <si>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</si>
  <si>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</si>
  <si>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</si>
  <si>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</si>
  <si>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31665 - DJEČJI VRTIĆ BUBAMARA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</si>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</sst>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321477.79000000004</v>
      </c>
      <c r="D2" s="6">
        <f>'PR-RAS'!E6</f>
        <v>497158.95</v>
      </c>
      <c r="E2" s="6">
        <v>0</v>
      </c>
      <c r="F2" s="6">
        <v>0</v>
      </c>
      <c r="G2" s="7">
        <f t="shared" ref="G2:G264" si="0">(B2/1000)*(C2*1+D2*2)</f>
        <v>1315.7956899999999</v>
      </c>
      <c r="H2" s="7">
        <f t="shared" ref="H2:H264" si="1">ABS(C2-ROUND(C2,0))+ABS(D2-ROUND(D2,0))</f>
        <v>0.25999999995110556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1630.76</v>
      </c>
      <c r="D46" s="1">
        <f>'PR-RAS'!E50</f>
        <v>1254.5999999999999</v>
      </c>
      <c r="E46" s="1">
        <v>0</v>
      </c>
      <c r="F46" s="1">
        <v>0</v>
      </c>
      <c r="G46" s="2">
        <f t="shared" si="0"/>
        <v>186.29820000000001</v>
      </c>
      <c r="H46" s="2">
        <f t="shared" si="1"/>
        <v>0.64000000000010004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1630.76</v>
      </c>
      <c r="D64" s="1">
        <f>'PR-RAS'!E68</f>
        <v>1254.5999999999999</v>
      </c>
      <c r="E64" s="1">
        <v>0</v>
      </c>
      <c r="F64" s="1">
        <v>0</v>
      </c>
      <c r="G64" s="2">
        <f t="shared" si="0"/>
        <v>260.81747999999999</v>
      </c>
      <c r="H64" s="2">
        <f t="shared" si="1"/>
        <v>0.64000000000010004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1630.76</v>
      </c>
      <c r="D65" s="1">
        <f>'PR-RAS'!E69</f>
        <v>1254.5999999999999</v>
      </c>
      <c r="E65" s="1">
        <v>0</v>
      </c>
      <c r="F65" s="1">
        <v>0</v>
      </c>
      <c r="G65" s="2">
        <f t="shared" si="0"/>
        <v>264.95744000000002</v>
      </c>
      <c r="H65" s="2">
        <f t="shared" si="1"/>
        <v>0.64000000000010004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162759.79</v>
      </c>
      <c r="D102" s="1">
        <f>'PR-RAS'!E106</f>
        <v>219140.35</v>
      </c>
      <c r="E102" s="1">
        <v>0</v>
      </c>
      <c r="F102" s="1">
        <v>0</v>
      </c>
      <c r="G102" s="2">
        <f t="shared" si="0"/>
        <v>60705.089490000006</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162759.79</v>
      </c>
      <c r="D108" s="1">
        <f>'PR-RAS'!E112</f>
        <v>219140.35</v>
      </c>
      <c r="E108" s="1">
        <v>0</v>
      </c>
      <c r="F108" s="1">
        <v>0</v>
      </c>
      <c r="G108" s="2">
        <f t="shared" si="0"/>
        <v>64311.332429999995</v>
      </c>
      <c r="H108" s="2">
        <f t="shared" si="1"/>
        <v>0.55999999999767169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162759.79</v>
      </c>
      <c r="D113" s="1">
        <f>'PR-RAS'!E117</f>
        <v>219140.35</v>
      </c>
      <c r="E113" s="1">
        <v>0</v>
      </c>
      <c r="F113" s="1">
        <v>0</v>
      </c>
      <c r="G113" s="2">
        <f t="shared" si="0"/>
        <v>67316.534880000007</v>
      </c>
      <c r="H113" s="2">
        <f t="shared" si="1"/>
        <v>0.55999999999767169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450</v>
      </c>
      <c r="E120" s="1">
        <v>0</v>
      </c>
      <c r="F120" s="1">
        <v>0</v>
      </c>
      <c r="G120" s="2">
        <f t="shared" si="0"/>
        <v>107.1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450</v>
      </c>
      <c r="E124" s="1">
        <v>0</v>
      </c>
      <c r="F124" s="1">
        <v>0</v>
      </c>
      <c r="G124" s="2">
        <f t="shared" si="0"/>
        <v>110.7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450</v>
      </c>
      <c r="E125" s="1">
        <v>0</v>
      </c>
      <c r="F125" s="1">
        <v>0</v>
      </c>
      <c r="G125" s="2">
        <f t="shared" si="0"/>
        <v>111.6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156687.24</v>
      </c>
      <c r="D129" s="1">
        <f>'PR-RAS'!E133</f>
        <v>276314</v>
      </c>
      <c r="E129" s="1">
        <v>0</v>
      </c>
      <c r="F129" s="1">
        <v>0</v>
      </c>
      <c r="G129" s="2">
        <f t="shared" si="0"/>
        <v>90792.350720000002</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156687.24</v>
      </c>
      <c r="D130" s="1">
        <f>'PR-RAS'!E134</f>
        <v>276314</v>
      </c>
      <c r="E130" s="1">
        <v>0</v>
      </c>
      <c r="F130" s="1">
        <v>0</v>
      </c>
      <c r="G130" s="2">
        <f t="shared" si="0"/>
        <v>91501.665959999998</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156687.24</v>
      </c>
      <c r="D131" s="1">
        <f>'PR-RAS'!E135</f>
        <v>276314</v>
      </c>
      <c r="E131" s="1">
        <v>0</v>
      </c>
      <c r="F131" s="1">
        <v>0</v>
      </c>
      <c r="G131" s="2">
        <f t="shared" si="0"/>
        <v>92210.981199999995</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400</v>
      </c>
      <c r="D135" s="1">
        <f>'PR-RAS'!E139</f>
        <v>0</v>
      </c>
      <c r="E135" s="1">
        <v>0</v>
      </c>
      <c r="F135" s="1">
        <v>0</v>
      </c>
      <c r="G135" s="2">
        <f t="shared" si="0"/>
        <v>53.6</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400</v>
      </c>
      <c r="D146" s="1">
        <f>'PR-RAS'!E150</f>
        <v>0</v>
      </c>
      <c r="E146" s="1">
        <v>0</v>
      </c>
      <c r="F146" s="1">
        <v>0</v>
      </c>
      <c r="G146" s="2">
        <f t="shared" si="0"/>
        <v>57.999999999999993</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320110.16000000003</v>
      </c>
      <c r="D147" s="1">
        <f>'PR-RAS'!E151</f>
        <v>416498.21</v>
      </c>
      <c r="E147" s="1">
        <v>0</v>
      </c>
      <c r="F147" s="1">
        <v>0</v>
      </c>
      <c r="G147" s="2">
        <f t="shared" si="0"/>
        <v>168353.56068</v>
      </c>
      <c r="H147" s="2">
        <f t="shared" si="1"/>
        <v>0.37000000005355105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227300.51</v>
      </c>
      <c r="D148" s="1">
        <f>'PR-RAS'!E152</f>
        <v>318692.99</v>
      </c>
      <c r="E148" s="1">
        <v>0</v>
      </c>
      <c r="F148" s="1">
        <v>0</v>
      </c>
      <c r="G148" s="2">
        <f t="shared" si="0"/>
        <v>127108.91402999999</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196697.28</v>
      </c>
      <c r="D149" s="1">
        <f>'PR-RAS'!E153</f>
        <v>263804.43</v>
      </c>
      <c r="E149" s="1">
        <v>0</v>
      </c>
      <c r="F149" s="1">
        <v>0</v>
      </c>
      <c r="G149" s="2">
        <f t="shared" si="0"/>
        <v>107197.30872</v>
      </c>
      <c r="H149" s="2">
        <f t="shared" si="1"/>
        <v>0.70999999999185093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196697.28</v>
      </c>
      <c r="D150" s="1">
        <f>'PR-RAS'!E154</f>
        <v>263804.43</v>
      </c>
      <c r="E150" s="1">
        <v>0</v>
      </c>
      <c r="F150" s="1">
        <v>0</v>
      </c>
      <c r="G150" s="2">
        <f t="shared" si="0"/>
        <v>107921.61486</v>
      </c>
      <c r="H150" s="2">
        <f t="shared" si="1"/>
        <v>0.70999999999185093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398</v>
      </c>
      <c r="D154" s="1">
        <f>'PR-RAS'!E158</f>
        <v>16361.27</v>
      </c>
      <c r="E154" s="1">
        <v>0</v>
      </c>
      <c r="F154" s="1">
        <v>0</v>
      </c>
      <c r="G154" s="2">
        <f t="shared" si="0"/>
        <v>5067.4426199999998</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30205.23</v>
      </c>
      <c r="D155" s="1">
        <f>'PR-RAS'!E159</f>
        <v>38527.29</v>
      </c>
      <c r="E155" s="1">
        <v>0</v>
      </c>
      <c r="F155" s="1">
        <v>0</v>
      </c>
      <c r="G155" s="2">
        <f t="shared" si="0"/>
        <v>16518.010739999998</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30205.23</v>
      </c>
      <c r="D157" s="1">
        <f>'PR-RAS'!E161</f>
        <v>38527.29</v>
      </c>
      <c r="E157" s="1">
        <v>0</v>
      </c>
      <c r="F157" s="1">
        <v>0</v>
      </c>
      <c r="G157" s="2">
        <f t="shared" si="0"/>
        <v>16732.530360000001</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92113.090000000011</v>
      </c>
      <c r="D159" s="1">
        <f>'PR-RAS'!E163</f>
        <v>97023.13</v>
      </c>
      <c r="E159" s="1">
        <v>0</v>
      </c>
      <c r="F159" s="1">
        <v>0</v>
      </c>
      <c r="G159" s="2">
        <f t="shared" si="0"/>
        <v>45213.177300000003</v>
      </c>
      <c r="H159" s="2">
        <f t="shared" si="1"/>
        <v>0.22000000001571607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19537.22</v>
      </c>
      <c r="D160" s="1">
        <f>'PR-RAS'!E164</f>
        <v>21837.45</v>
      </c>
      <c r="E160" s="1">
        <v>0</v>
      </c>
      <c r="F160" s="1">
        <v>0</v>
      </c>
      <c r="G160" s="2">
        <f t="shared" si="0"/>
        <v>10050.727080000001</v>
      </c>
      <c r="H160" s="2">
        <f t="shared" si="1"/>
        <v>0.67000000000189175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213.18</v>
      </c>
      <c r="D161" s="1">
        <f>'PR-RAS'!E165</f>
        <v>582.28</v>
      </c>
      <c r="E161" s="1">
        <v>0</v>
      </c>
      <c r="F161" s="1">
        <v>0</v>
      </c>
      <c r="G161" s="2">
        <f t="shared" si="0"/>
        <v>220.4384</v>
      </c>
      <c r="H161" s="2">
        <f t="shared" si="1"/>
        <v>0.45999999999997954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18609.3</v>
      </c>
      <c r="D162" s="1">
        <f>'PR-RAS'!E166</f>
        <v>20452.34</v>
      </c>
      <c r="E162" s="1">
        <v>0</v>
      </c>
      <c r="F162" s="1">
        <v>0</v>
      </c>
      <c r="G162" s="2">
        <f t="shared" si="0"/>
        <v>9581.7507800000003</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714.74</v>
      </c>
      <c r="D163" s="1">
        <f>'PR-RAS'!E167</f>
        <v>738.27</v>
      </c>
      <c r="E163" s="1">
        <v>0</v>
      </c>
      <c r="F163" s="1">
        <v>0</v>
      </c>
      <c r="G163" s="2">
        <f t="shared" si="0"/>
        <v>354.98735999999997</v>
      </c>
      <c r="H163" s="2">
        <f t="shared" si="1"/>
        <v>0.52999999999997272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64.56</v>
      </c>
      <c r="E164" s="1">
        <v>0</v>
      </c>
      <c r="F164" s="1">
        <v>0</v>
      </c>
      <c r="G164" s="2">
        <f t="shared" si="0"/>
        <v>21.046560000000003</v>
      </c>
      <c r="H164" s="2">
        <f t="shared" si="1"/>
        <v>0.43999999999999773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51487.07</v>
      </c>
      <c r="D165" s="1">
        <f>'PR-RAS'!E169</f>
        <v>51863.67</v>
      </c>
      <c r="E165" s="1">
        <v>0</v>
      </c>
      <c r="F165" s="1">
        <v>0</v>
      </c>
      <c r="G165" s="2">
        <f t="shared" si="0"/>
        <v>25455.163240000002</v>
      </c>
      <c r="H165" s="2">
        <f t="shared" si="1"/>
        <v>0.40000000000145519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5989.16</v>
      </c>
      <c r="D166" s="1">
        <f>'PR-RAS'!E170</f>
        <v>6276.39</v>
      </c>
      <c r="E166" s="1">
        <v>0</v>
      </c>
      <c r="F166" s="1">
        <v>0</v>
      </c>
      <c r="G166" s="2">
        <f t="shared" si="0"/>
        <v>3059.4201000000007</v>
      </c>
      <c r="H166" s="2">
        <f t="shared" si="1"/>
        <v>0.5500000000001819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24876.39</v>
      </c>
      <c r="D167" s="1">
        <f>'PR-RAS'!E171</f>
        <v>26690.39</v>
      </c>
      <c r="E167" s="1">
        <v>0</v>
      </c>
      <c r="F167" s="1">
        <v>0</v>
      </c>
      <c r="G167" s="2">
        <f t="shared" si="0"/>
        <v>12990.69022</v>
      </c>
      <c r="H167" s="2">
        <f t="shared" si="1"/>
        <v>0.77999999999883585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15383.55</v>
      </c>
      <c r="D168" s="1">
        <f>'PR-RAS'!E172</f>
        <v>11567.68</v>
      </c>
      <c r="E168" s="1">
        <v>0</v>
      </c>
      <c r="F168" s="1">
        <v>0</v>
      </c>
      <c r="G168" s="2">
        <f t="shared" si="0"/>
        <v>6432.6579700000011</v>
      </c>
      <c r="H168" s="2">
        <f t="shared" si="1"/>
        <v>0.77000000000043656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2967.87</v>
      </c>
      <c r="D169" s="1">
        <f>'PR-RAS'!E173</f>
        <v>2015.76</v>
      </c>
      <c r="E169" s="1">
        <v>0</v>
      </c>
      <c r="F169" s="1">
        <v>0</v>
      </c>
      <c r="G169" s="2">
        <f t="shared" si="0"/>
        <v>1175.89752</v>
      </c>
      <c r="H169" s="2">
        <f t="shared" si="1"/>
        <v>0.37000000000011823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2270.1</v>
      </c>
      <c r="D170" s="1">
        <f>'PR-RAS'!E174</f>
        <v>4953.2</v>
      </c>
      <c r="E170" s="1">
        <v>0</v>
      </c>
      <c r="F170" s="1">
        <v>0</v>
      </c>
      <c r="G170" s="2">
        <f t="shared" si="0"/>
        <v>2057.8285000000001</v>
      </c>
      <c r="H170" s="2">
        <f t="shared" si="1"/>
        <v>0.29999999999972715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360.25</v>
      </c>
      <c r="E172" s="1">
        <v>0</v>
      </c>
      <c r="F172" s="1">
        <v>0</v>
      </c>
      <c r="G172" s="2">
        <f t="shared" si="0"/>
        <v>123.20550000000001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16190.170000000002</v>
      </c>
      <c r="D173" s="1">
        <f>'PR-RAS'!E177</f>
        <v>19210.510000000002</v>
      </c>
      <c r="E173" s="1">
        <v>0</v>
      </c>
      <c r="F173" s="1">
        <v>0</v>
      </c>
      <c r="G173" s="2">
        <f t="shared" si="0"/>
        <v>9393.124679999999</v>
      </c>
      <c r="H173" s="2">
        <f t="shared" si="1"/>
        <v>0.65999999999985448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476.73</v>
      </c>
      <c r="D174" s="1">
        <f>'PR-RAS'!E178</f>
        <v>495.95</v>
      </c>
      <c r="E174" s="1">
        <v>0</v>
      </c>
      <c r="F174" s="1">
        <v>0</v>
      </c>
      <c r="G174" s="2">
        <f t="shared" si="0"/>
        <v>254.07299</v>
      </c>
      <c r="H174" s="2">
        <f t="shared" si="1"/>
        <v>0.31999999999999318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2501.13</v>
      </c>
      <c r="D175" s="1">
        <f>'PR-RAS'!E179</f>
        <v>5046.43</v>
      </c>
      <c r="E175" s="1">
        <v>0</v>
      </c>
      <c r="F175" s="1">
        <v>0</v>
      </c>
      <c r="G175" s="2">
        <f t="shared" si="0"/>
        <v>2191.3542600000001</v>
      </c>
      <c r="H175" s="2">
        <f t="shared" si="1"/>
        <v>0.56000000000040018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2870.22</v>
      </c>
      <c r="D177" s="1">
        <f>'PR-RAS'!E181</f>
        <v>3153.34</v>
      </c>
      <c r="E177" s="1">
        <v>0</v>
      </c>
      <c r="F177" s="1">
        <v>0</v>
      </c>
      <c r="G177" s="2">
        <f t="shared" si="0"/>
        <v>1615.1343999999999</v>
      </c>
      <c r="H177" s="2">
        <f t="shared" si="1"/>
        <v>0.55999999999994543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391.52</v>
      </c>
      <c r="D178" s="1">
        <f>'PR-RAS'!E182</f>
        <v>448.99</v>
      </c>
      <c r="E178" s="1">
        <v>0</v>
      </c>
      <c r="F178" s="1">
        <v>0</v>
      </c>
      <c r="G178" s="2">
        <f t="shared" si="0"/>
        <v>228.2415</v>
      </c>
      <c r="H178" s="2">
        <f t="shared" si="1"/>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1254.3499999999999</v>
      </c>
      <c r="D179" s="1">
        <f>'PR-RAS'!E183</f>
        <v>1222.74</v>
      </c>
      <c r="E179" s="1">
        <v>0</v>
      </c>
      <c r="F179" s="1">
        <v>0</v>
      </c>
      <c r="G179" s="2">
        <f t="shared" si="0"/>
        <v>658.56973999999991</v>
      </c>
      <c r="H179" s="2">
        <f t="shared" si="1"/>
        <v>0.60999999999989996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6627.29</v>
      </c>
      <c r="D180" s="1">
        <f>'PR-RAS'!E184</f>
        <v>5972.58</v>
      </c>
      <c r="E180" s="1">
        <v>0</v>
      </c>
      <c r="F180" s="1">
        <v>0</v>
      </c>
      <c r="G180" s="2">
        <f t="shared" si="0"/>
        <v>3324.4685500000001</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576.92999999999995</v>
      </c>
      <c r="D181" s="1">
        <f>'PR-RAS'!E185</f>
        <v>2205.3000000000002</v>
      </c>
      <c r="E181" s="1">
        <v>0</v>
      </c>
      <c r="F181" s="1">
        <v>0</v>
      </c>
      <c r="G181" s="2">
        <f t="shared" si="0"/>
        <v>897.75540000000012</v>
      </c>
      <c r="H181" s="2">
        <f t="shared" si="1"/>
        <v>0.37000000000023192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1492</v>
      </c>
      <c r="D182" s="1">
        <f>'PR-RAS'!E186</f>
        <v>665.18</v>
      </c>
      <c r="E182" s="1">
        <v>0</v>
      </c>
      <c r="F182" s="1">
        <v>0</v>
      </c>
      <c r="G182" s="2">
        <f t="shared" si="0"/>
        <v>510.84715999999992</v>
      </c>
      <c r="H182" s="2">
        <f t="shared" si="1"/>
        <v>0.17999999999994998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4898.63</v>
      </c>
      <c r="D184" s="1">
        <f>'PR-RAS'!E188</f>
        <v>4111.5</v>
      </c>
      <c r="E184" s="1">
        <v>0</v>
      </c>
      <c r="F184" s="1">
        <v>0</v>
      </c>
      <c r="G184" s="2">
        <f t="shared" si="0"/>
        <v>2401.2582900000002</v>
      </c>
      <c r="H184" s="2">
        <f t="shared" si="1"/>
        <v>0.86999999999989086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243.86</v>
      </c>
      <c r="D185" s="1">
        <f>'PR-RAS'!E189</f>
        <v>646.09</v>
      </c>
      <c r="E185" s="1">
        <v>0</v>
      </c>
      <c r="F185" s="1">
        <v>0</v>
      </c>
      <c r="G185" s="2">
        <f t="shared" si="0"/>
        <v>282.63135999999997</v>
      </c>
      <c r="H185" s="2">
        <f t="shared" si="1"/>
        <v>0.23000000000001819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2557.27</v>
      </c>
      <c r="D186" s="1">
        <f>'PR-RAS'!E190</f>
        <v>2109.31</v>
      </c>
      <c r="E186" s="1">
        <v>0</v>
      </c>
      <c r="F186" s="1">
        <v>0</v>
      </c>
      <c r="G186" s="2">
        <f t="shared" si="0"/>
        <v>1253.5396499999999</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287.52</v>
      </c>
      <c r="D187" s="1">
        <f>'PR-RAS'!E191</f>
        <v>315.3</v>
      </c>
      <c r="E187" s="1">
        <v>0</v>
      </c>
      <c r="F187" s="1">
        <v>0</v>
      </c>
      <c r="G187" s="2">
        <f t="shared" si="0"/>
        <v>170.77032</v>
      </c>
      <c r="H187" s="2">
        <f t="shared" si="1"/>
        <v>0.78000000000002956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915</v>
      </c>
      <c r="D189" s="1">
        <f>'PR-RAS'!E193</f>
        <v>1008</v>
      </c>
      <c r="E189" s="1">
        <v>0</v>
      </c>
      <c r="F189" s="1">
        <v>0</v>
      </c>
      <c r="G189" s="2">
        <f t="shared" si="0"/>
        <v>551.02800000000002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894.98</v>
      </c>
      <c r="D191" s="1">
        <f>'PR-RAS'!E195</f>
        <v>32.799999999999997</v>
      </c>
      <c r="E191" s="1">
        <v>0</v>
      </c>
      <c r="F191" s="1">
        <v>0</v>
      </c>
      <c r="G191" s="2">
        <f t="shared" si="0"/>
        <v>182.5102</v>
      </c>
      <c r="H191" s="2">
        <f t="shared" si="1"/>
        <v>0.21999999999998465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696.56</v>
      </c>
      <c r="D192" s="1">
        <f>'PR-RAS'!E196</f>
        <v>702.08999999999992</v>
      </c>
      <c r="E192" s="1">
        <v>0</v>
      </c>
      <c r="F192" s="1">
        <v>0</v>
      </c>
      <c r="G192" s="2">
        <f t="shared" si="0"/>
        <v>401.24133999999998</v>
      </c>
      <c r="H192" s="2">
        <f t="shared" si="1"/>
        <v>0.52999999999997272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696.56</v>
      </c>
      <c r="D206" s="1">
        <f>'PR-RAS'!E210</f>
        <v>702.08999999999992</v>
      </c>
      <c r="E206" s="1">
        <v>0</v>
      </c>
      <c r="F206" s="1">
        <v>0</v>
      </c>
      <c r="G206" s="2">
        <f t="shared" si="0"/>
        <v>430.65169999999995</v>
      </c>
      <c r="H206" s="2">
        <f t="shared" si="1"/>
        <v>0.52999999999997272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647.41</v>
      </c>
      <c r="D207" s="1">
        <f>'PR-RAS'!E211</f>
        <v>684.54</v>
      </c>
      <c r="E207" s="1">
        <v>0</v>
      </c>
      <c r="F207" s="1">
        <v>0</v>
      </c>
      <c r="G207" s="2">
        <f t="shared" si="0"/>
        <v>415.39693999999992</v>
      </c>
      <c r="H207" s="2">
        <f t="shared" si="1"/>
        <v>0.87000000000000455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0.01</v>
      </c>
      <c r="D208" s="1">
        <f>'PR-RAS'!E212</f>
        <v>0</v>
      </c>
      <c r="E208" s="1">
        <v>0</v>
      </c>
      <c r="F208" s="1">
        <v>0</v>
      </c>
      <c r="G208" s="2">
        <f t="shared" si="0"/>
        <v>2.0699999999999998E-3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49.14</v>
      </c>
      <c r="D209" s="1">
        <f>'PR-RAS'!E213</f>
        <v>17.55</v>
      </c>
      <c r="E209" s="1">
        <v>0</v>
      </c>
      <c r="F209" s="1">
        <v>0</v>
      </c>
      <c r="G209" s="2">
        <f t="shared" si="0"/>
        <v>17.521920000000001</v>
      </c>
      <c r="H209" s="2">
        <f t="shared" si="1"/>
        <v>0.58999999999999986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80</v>
      </c>
      <c r="E259" s="1">
        <v>0</v>
      </c>
      <c r="F259" s="1">
        <v>0</v>
      </c>
      <c r="G259" s="2">
        <f t="shared" si="0"/>
        <v>41.28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80</v>
      </c>
      <c r="E260" s="1">
        <v>0</v>
      </c>
      <c r="F260" s="1">
        <v>0</v>
      </c>
      <c r="G260" s="2">
        <f t="shared" si="0"/>
        <v>41.44</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80</v>
      </c>
      <c r="E261" s="1">
        <v>0</v>
      </c>
      <c r="F261" s="1">
        <v>0</v>
      </c>
      <c r="G261" s="2">
        <f t="shared" si="0"/>
        <v>41.6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320110.16000000003</v>
      </c>
      <c r="D285" s="1">
        <f>'PR-RAS'!E289</f>
        <v>416498.21</v>
      </c>
      <c r="E285" s="1">
        <v>0</v>
      </c>
      <c r="F285" s="1">
        <v>0</v>
      </c>
      <c r="G285" s="2">
        <f t="shared" si="8"/>
        <v>327482.26871999999</v>
      </c>
      <c r="H285" s="2">
        <f t="shared" si="9"/>
        <v>0.37000000005355105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1367.6300000000047</v>
      </c>
      <c r="D286" s="1">
        <f>'PR-RAS'!E290</f>
        <v>80660.739999999991</v>
      </c>
      <c r="E286" s="1">
        <v>0</v>
      </c>
      <c r="F286" s="1">
        <v>0</v>
      </c>
      <c r="G286" s="2">
        <f t="shared" si="8"/>
        <v>46366.396349999995</v>
      </c>
      <c r="H286" s="2">
        <f t="shared" si="9"/>
        <v>0.63000000000465661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27705.48</v>
      </c>
      <c r="E288" s="1">
        <v>0</v>
      </c>
      <c r="F288" s="1">
        <v>0</v>
      </c>
      <c r="G288" s="2">
        <f t="shared" si="8"/>
        <v>15902.945519999999</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32993.980000000003</v>
      </c>
      <c r="D289" s="1">
        <f>'PR-RAS'!E293</f>
        <v>0</v>
      </c>
      <c r="E289" s="1">
        <v>0</v>
      </c>
      <c r="F289" s="1">
        <v>0</v>
      </c>
      <c r="G289" s="2">
        <f t="shared" si="8"/>
        <v>9502.2662400000008</v>
      </c>
      <c r="H289" s="2">
        <f t="shared" si="9"/>
        <v>1.9999999996798579E-2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995.43</v>
      </c>
      <c r="D345" s="1">
        <f>'PR-RAS'!E350</f>
        <v>3316.25</v>
      </c>
      <c r="E345" s="1">
        <v>0</v>
      </c>
      <c r="F345" s="1">
        <v>0</v>
      </c>
      <c r="G345" s="2">
        <f t="shared" si="8"/>
        <v>2624.00792</v>
      </c>
      <c r="H345" s="2">
        <f t="shared" si="9"/>
        <v>0.67999999999994998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995.43</v>
      </c>
      <c r="D358" s="1">
        <f>'PR-RAS'!E363</f>
        <v>3316.25</v>
      </c>
      <c r="E358" s="1">
        <v>0</v>
      </c>
      <c r="F358" s="1">
        <v>0</v>
      </c>
      <c r="G358" s="2">
        <f t="shared" si="8"/>
        <v>2723.17101</v>
      </c>
      <c r="H358" s="2">
        <f t="shared" si="9"/>
        <v>0.67999999999994998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3316.25</v>
      </c>
      <c r="E364" s="1">
        <v>0</v>
      </c>
      <c r="F364" s="1">
        <v>0</v>
      </c>
      <c r="G364" s="2">
        <f t="shared" si="8"/>
        <v>2407.5974999999999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562.5</v>
      </c>
      <c r="E370" s="1">
        <v>0</v>
      </c>
      <c r="F370" s="1">
        <v>0</v>
      </c>
      <c r="G370" s="2">
        <f t="shared" si="8"/>
        <v>415.125</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2753.75</v>
      </c>
      <c r="E371" s="1">
        <v>0</v>
      </c>
      <c r="F371" s="1">
        <v>0</v>
      </c>
      <c r="G371" s="2">
        <f t="shared" si="8"/>
        <v>2037.7749999999999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995.43</v>
      </c>
      <c r="D386" s="1">
        <f>'PR-RAS'!E391</f>
        <v>0</v>
      </c>
      <c r="E386" s="1">
        <v>0</v>
      </c>
      <c r="F386" s="1">
        <v>0</v>
      </c>
      <c r="G386" s="2">
        <f t="shared" si="8"/>
        <v>383.24054999999998</v>
      </c>
      <c r="H386" s="2">
        <f t="shared" si="9"/>
        <v>0.42999999999994998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995.43</v>
      </c>
      <c r="D388" s="1">
        <f>'PR-RAS'!E393</f>
        <v>0</v>
      </c>
      <c r="E388" s="1">
        <v>0</v>
      </c>
      <c r="F388" s="1">
        <v>0</v>
      </c>
      <c r="G388" s="2">
        <f t="shared" si="8"/>
        <v>385.23140999999998</v>
      </c>
      <c r="H388" s="2">
        <f t="shared" si="9"/>
        <v>0.42999999999994998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995.43</v>
      </c>
      <c r="D403" s="1">
        <f>'PR-RAS'!E408</f>
        <v>3316.25</v>
      </c>
      <c r="E403" s="1">
        <v>0</v>
      </c>
      <c r="F403" s="1">
        <v>0</v>
      </c>
      <c r="G403" s="2">
        <f t="shared" si="8"/>
        <v>3066.4278600000002</v>
      </c>
      <c r="H403" s="2">
        <f t="shared" si="9"/>
        <v>0.67999999999994998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321477.79000000004</v>
      </c>
      <c r="D407" s="1">
        <f>'PR-RAS'!E412</f>
        <v>497158.95</v>
      </c>
      <c r="E407" s="1">
        <v>0</v>
      </c>
      <c r="F407" s="1">
        <v>0</v>
      </c>
      <c r="G407" s="2">
        <f t="shared" si="8"/>
        <v>534213.05014000006</v>
      </c>
      <c r="H407" s="2">
        <f t="shared" si="9"/>
        <v>0.25999999995110556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321105.59000000003</v>
      </c>
      <c r="D408" s="1">
        <f>'PR-RAS'!E413</f>
        <v>419814.46</v>
      </c>
      <c r="E408" s="1">
        <v>0</v>
      </c>
      <c r="F408" s="1">
        <v>0</v>
      </c>
      <c r="G408" s="2">
        <f t="shared" si="8"/>
        <v>472418.94556999998</v>
      </c>
      <c r="H408" s="2">
        <f t="shared" si="9"/>
        <v>0.86999999999534339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372.20000000001164</v>
      </c>
      <c r="D409" s="1">
        <f>'PR-RAS'!E414</f>
        <v>77344.489999999991</v>
      </c>
      <c r="E409" s="1">
        <v>0</v>
      </c>
      <c r="F409" s="1">
        <v>0</v>
      </c>
      <c r="G409" s="2">
        <f t="shared" si="8"/>
        <v>63264.961439999992</v>
      </c>
      <c r="H409" s="2">
        <f t="shared" si="9"/>
        <v>0.69000000000232831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27705.48</v>
      </c>
      <c r="E411" s="1">
        <v>0</v>
      </c>
      <c r="F411" s="1">
        <v>0</v>
      </c>
      <c r="G411" s="2">
        <f t="shared" si="8"/>
        <v>22718.493599999998</v>
      </c>
      <c r="H411" s="2">
        <f t="shared" si="9"/>
        <v>0.47999999999956344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32993.980000000003</v>
      </c>
      <c r="D412" s="1">
        <f>'PR-RAS'!E417</f>
        <v>0</v>
      </c>
      <c r="E412" s="1">
        <v>0</v>
      </c>
      <c r="F412" s="1">
        <v>0</v>
      </c>
      <c r="G412" s="2">
        <f t="shared" si="8"/>
        <v>13560.52578</v>
      </c>
      <c r="H412" s="2">
        <f t="shared" si="9"/>
        <v>1.9999999996798579E-2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321477.79000000004</v>
      </c>
      <c r="D633" s="1">
        <f>'PR-RAS'!E639</f>
        <v>497158.95</v>
      </c>
      <c r="E633" s="1">
        <v>0</v>
      </c>
      <c r="F633" s="1">
        <v>0</v>
      </c>
      <c r="G633" s="2">
        <f t="shared" si="10"/>
        <v>831582.87607999996</v>
      </c>
      <c r="H633" s="2">
        <f t="shared" si="11"/>
        <v>0.25999999995110556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321105.59000000003</v>
      </c>
      <c r="D634" s="1">
        <f>'PR-RAS'!E640</f>
        <v>419814.46</v>
      </c>
      <c r="E634" s="1">
        <v>0</v>
      </c>
      <c r="F634" s="1">
        <v>0</v>
      </c>
      <c r="G634" s="2">
        <f t="shared" si="10"/>
        <v>734744.94483000005</v>
      </c>
      <c r="H634" s="2">
        <f t="shared" si="11"/>
        <v>0.86999999999534339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372.20000000001164</v>
      </c>
      <c r="D635" s="1">
        <f>'PR-RAS'!E641</f>
        <v>77344.489999999991</v>
      </c>
      <c r="E635" s="1">
        <v>0</v>
      </c>
      <c r="F635" s="1">
        <v>0</v>
      </c>
      <c r="G635" s="2">
        <f t="shared" si="10"/>
        <v>98308.788119999997</v>
      </c>
      <c r="H635" s="2">
        <f t="shared" si="11"/>
        <v>0.69000000000232831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27705.48</v>
      </c>
      <c r="E637" s="1">
        <v>0</v>
      </c>
      <c r="F637" s="1">
        <v>0</v>
      </c>
      <c r="G637" s="2">
        <f t="shared" si="10"/>
        <v>35241.370560000003</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32993.980000000003</v>
      </c>
      <c r="D638" s="1">
        <f>'PR-RAS'!E644</f>
        <v>0</v>
      </c>
      <c r="E638" s="1">
        <v>0</v>
      </c>
      <c r="F638" s="1">
        <v>0</v>
      </c>
      <c r="G638" s="2">
        <f t="shared" si="10"/>
        <v>21017.165260000002</v>
      </c>
      <c r="H638" s="2">
        <f t="shared" si="11"/>
        <v>1.9999999996798579E-2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105049.96999999999</v>
      </c>
      <c r="E639" s="1">
        <v>0</v>
      </c>
      <c r="F639" s="1">
        <v>0</v>
      </c>
      <c r="G639" s="2">
        <f t="shared" si="10"/>
        <v>134043.76171999998</v>
      </c>
      <c r="H639" s="2">
        <f t="shared" si="11"/>
        <v>3.0000000013387762E-2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32621.779999999992</v>
      </c>
      <c r="D640" s="1">
        <f>'PR-RAS'!E646</f>
        <v>0</v>
      </c>
      <c r="E640" s="1">
        <v>0</v>
      </c>
      <c r="F640" s="1">
        <v>0</v>
      </c>
      <c r="G640" s="2">
        <f t="shared" si="10"/>
        <v>20845.317419999996</v>
      </c>
      <c r="H640" s="2">
        <f t="shared" si="11"/>
        <v>0.22000000000844011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9499.82</v>
      </c>
      <c r="D642" s="1">
        <f>'PR-RAS'!E649</f>
        <v>81308.08</v>
      </c>
      <c r="E642" s="1">
        <v>0</v>
      </c>
      <c r="F642" s="1">
        <v>0</v>
      </c>
      <c r="G642" s="2">
        <f t="shared" si="10"/>
        <v>110326.34318000001</v>
      </c>
      <c r="H642" s="2">
        <f t="shared" si="11"/>
        <v>0.26000000000203727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321820.18</v>
      </c>
      <c r="D643" s="1">
        <f>'PR-RAS'!E650</f>
        <v>497929.73</v>
      </c>
      <c r="E643" s="1">
        <v>0</v>
      </c>
      <c r="F643" s="1">
        <v>0</v>
      </c>
      <c r="G643" s="2">
        <f t="shared" si="10"/>
        <v>845950.32887999993</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322770.69</v>
      </c>
      <c r="D644" s="1">
        <f>'PR-RAS'!E651</f>
        <v>413277.01</v>
      </c>
      <c r="E644" s="1">
        <v>0</v>
      </c>
      <c r="F644" s="1">
        <v>0</v>
      </c>
      <c r="G644" s="2">
        <f t="shared" si="10"/>
        <v>739015.78853000002</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8549.3099999999977</v>
      </c>
      <c r="D645" s="1">
        <f>'PR-RAS'!E652</f>
        <v>165960.79999999993</v>
      </c>
      <c r="E645" s="1">
        <v>0</v>
      </c>
      <c r="F645" s="1">
        <v>0</v>
      </c>
      <c r="G645" s="2">
        <f t="shared" si="10"/>
        <v>219263.2660399999</v>
      </c>
      <c r="H645" s="2">
        <f t="shared" si="11"/>
        <v>0.51000000006752089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37</v>
      </c>
      <c r="E647" s="1">
        <v>0</v>
      </c>
      <c r="F647" s="1">
        <v>0</v>
      </c>
      <c r="G647" s="2">
        <f t="shared" si="10"/>
        <v>70.414000000000001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37</v>
      </c>
      <c r="E649" s="1">
        <v>0</v>
      </c>
      <c r="F649" s="1">
        <v>0</v>
      </c>
      <c r="G649" s="2">
        <f t="shared" si="10"/>
        <v>70.632000000000005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1630.76</v>
      </c>
      <c r="D668" s="1">
        <f>'PR-RAS'!E675</f>
        <v>1254.5999999999999</v>
      </c>
      <c r="E668" s="1">
        <v>0</v>
      </c>
      <c r="F668" s="1">
        <v>0</v>
      </c>
      <c r="G668" s="2">
        <f t="shared" si="10"/>
        <v>2761.3533200000002</v>
      </c>
      <c r="H668" s="2">
        <f t="shared" si="11"/>
        <v>0.64000000000010004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162759.79</v>
      </c>
      <c r="D703" s="1">
        <f>'PR-RAS'!E710</f>
        <v>219140.35</v>
      </c>
      <c r="E703" s="1">
        <v>0</v>
      </c>
      <c r="F703" s="1">
        <v>0</v>
      </c>
      <c r="G703" s="2">
        <f t="shared" si="10"/>
        <v>421930.42397999996</v>
      </c>
      <c r="H703" s="2">
        <f t="shared" si="11"/>
        <v>0.55999999999767169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18609.3</v>
      </c>
      <c r="D711" s="1">
        <f>'PR-RAS'!E718</f>
        <v>20452.34</v>
      </c>
      <c r="E711" s="1">
        <v>0</v>
      </c>
      <c r="F711" s="1">
        <v>0</v>
      </c>
      <c r="G711" s="2">
        <f t="shared" si="10"/>
        <v>42254.925799999997</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717.81</v>
      </c>
      <c r="D713" s="1">
        <f>'PR-RAS'!E720</f>
        <v>613.20000000000005</v>
      </c>
      <c r="E713" s="1">
        <v>0</v>
      </c>
      <c r="F713" s="1">
        <v>0</v>
      </c>
      <c r="G713" s="2">
        <f t="shared" si="10"/>
        <v>1384.2775199999999</v>
      </c>
      <c r="H713" s="2">
        <f t="shared" si="11"/>
        <v>0.39000000000010004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243.86</v>
      </c>
      <c r="D718" s="1">
        <f>'PR-RAS'!E725</f>
        <v>646.09</v>
      </c>
      <c r="E718" s="1">
        <v>0</v>
      </c>
      <c r="F718" s="1">
        <v>0</v>
      </c>
      <c r="G718" s="2">
        <f t="shared" si="10"/>
        <v>1101.34068</v>
      </c>
      <c r="H718" s="2">
        <f t="shared" si="11"/>
        <v>0.23000000000001819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62245.53</v>
      </c>
      <c r="D1480" s="6"/>
      <c r="E1480" s="6">
        <v>0</v>
      </c>
      <c r="F1480" s="6">
        <v>0</v>
      </c>
      <c r="G1480" s="7">
        <f t="shared" ref="G1480:G1580" si="34">B1480/1000*C1480</f>
        <v>62.245530000000002</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416375.68</v>
      </c>
      <c r="D1481" s="1">
        <v>0</v>
      </c>
      <c r="E1481" s="1">
        <v>0</v>
      </c>
      <c r="F1481" s="1">
        <v>0</v>
      </c>
      <c r="G1481" s="2">
        <f t="shared" si="34"/>
        <v>832.75135999999998</v>
      </c>
      <c r="H1481" s="2">
        <f t="shared" si="35"/>
        <v>0.32000000000698492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413059.43</v>
      </c>
      <c r="D1483" s="1">
        <v>0</v>
      </c>
      <c r="E1483" s="1">
        <v>0</v>
      </c>
      <c r="F1483" s="1">
        <v>0</v>
      </c>
      <c r="G1483" s="2">
        <f t="shared" si="34"/>
        <v>1652.2377200000001</v>
      </c>
      <c r="H1483" s="2">
        <f t="shared" si="35"/>
        <v>0.42999999999301508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316664.65999999997</v>
      </c>
      <c r="D1484" s="1">
        <v>0</v>
      </c>
      <c r="E1484" s="1">
        <v>0</v>
      </c>
      <c r="F1484" s="1">
        <v>0</v>
      </c>
      <c r="G1484" s="2">
        <f t="shared" si="34"/>
        <v>1583.3233</v>
      </c>
      <c r="H1484" s="2">
        <f t="shared" si="35"/>
        <v>0.34000000002561137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96377.22</v>
      </c>
      <c r="D1485" s="1">
        <v>0</v>
      </c>
      <c r="E1485" s="1">
        <v>0</v>
      </c>
      <c r="F1485" s="1">
        <v>0</v>
      </c>
      <c r="G1485" s="2">
        <f t="shared" si="34"/>
        <v>578.26332000000002</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17.55</v>
      </c>
      <c r="D1486" s="1">
        <v>0</v>
      </c>
      <c r="E1486" s="1">
        <v>0</v>
      </c>
      <c r="F1486" s="1">
        <v>0</v>
      </c>
      <c r="G1486" s="2">
        <f t="shared" si="34"/>
        <v>0.12285</v>
      </c>
      <c r="H1486" s="2">
        <f t="shared" si="35"/>
        <v>0.44999999999999929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3316.25</v>
      </c>
      <c r="D1492" s="1">
        <v>0</v>
      </c>
      <c r="E1492" s="1">
        <v>0</v>
      </c>
      <c r="F1492" s="1">
        <v>0</v>
      </c>
      <c r="G1492" s="2">
        <f t="shared" si="34"/>
        <v>43.111249999999998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408447.29</v>
      </c>
      <c r="D1499" s="1">
        <v>0</v>
      </c>
      <c r="E1499" s="1">
        <v>0</v>
      </c>
      <c r="F1499" s="1">
        <v>0</v>
      </c>
      <c r="G1499" s="2">
        <f t="shared" si="34"/>
        <v>8168.9457999999995</v>
      </c>
      <c r="H1499" s="2">
        <f t="shared" si="35"/>
        <v>0.28999999997904524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405131.04</v>
      </c>
      <c r="D1501" s="1">
        <v>0</v>
      </c>
      <c r="E1501" s="1">
        <v>0</v>
      </c>
      <c r="F1501" s="1">
        <v>0</v>
      </c>
      <c r="G1501" s="2">
        <f t="shared" si="34"/>
        <v>8912.8828799999992</v>
      </c>
      <c r="H1501" s="2">
        <f t="shared" si="35"/>
        <v>3.9999999979045242E-2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305293.89</v>
      </c>
      <c r="D1502" s="1">
        <v>0</v>
      </c>
      <c r="E1502" s="1">
        <v>0</v>
      </c>
      <c r="F1502" s="1">
        <v>0</v>
      </c>
      <c r="G1502" s="2">
        <f t="shared" si="34"/>
        <v>7021.75947</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99819.6</v>
      </c>
      <c r="D1503" s="1">
        <v>0</v>
      </c>
      <c r="E1503" s="1">
        <v>0</v>
      </c>
      <c r="F1503" s="1">
        <v>0</v>
      </c>
      <c r="G1503" s="2">
        <f t="shared" si="34"/>
        <v>2395.6704</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17.55</v>
      </c>
      <c r="D1504" s="1">
        <v>0</v>
      </c>
      <c r="E1504" s="1">
        <v>0</v>
      </c>
      <c r="F1504" s="1">
        <v>0</v>
      </c>
      <c r="G1504" s="2">
        <f t="shared" si="34"/>
        <v>0.43875000000000003</v>
      </c>
      <c r="H1504" s="2">
        <f t="shared" si="35"/>
        <v>0.44999999999999929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3316.25</v>
      </c>
      <c r="D1510" s="1">
        <v>0</v>
      </c>
      <c r="E1510" s="1">
        <v>0</v>
      </c>
      <c r="F1510" s="1">
        <v>0</v>
      </c>
      <c r="G1510" s="2">
        <f t="shared" si="34"/>
        <v>102.80374999999999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70173.919999999984</v>
      </c>
      <c r="D1517" s="1">
        <v>0</v>
      </c>
      <c r="E1517" s="1">
        <v>0</v>
      </c>
      <c r="F1517" s="1">
        <v>0</v>
      </c>
      <c r="G1517" s="2">
        <f t="shared" si="34"/>
        <v>2666.6089599999991</v>
      </c>
      <c r="H1517" s="2">
        <f t="shared" si="35"/>
        <v>8.0000000016298145E-2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70173.919999999998</v>
      </c>
      <c r="D1576" s="1">
        <v>0</v>
      </c>
      <c r="E1576" s="1">
        <v>0</v>
      </c>
      <c r="F1576" s="1">
        <v>0</v>
      </c>
      <c r="G1576" s="2">
        <f t="shared" si="34"/>
        <v>6806.8702400000002</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70173.919999999998</v>
      </c>
      <c r="D1578" s="1">
        <v>0</v>
      </c>
      <c r="E1578" s="1">
        <v>0</v>
      </c>
      <c r="F1578" s="1">
        <v>0</v>
      </c>
      <c r="G1578" s="2">
        <f t="shared" si="34"/>
        <v>6947.2180800000006</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31665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321477.79000000004</v>
      </c>
      <c r="I16" s="170">
        <f>'PR-RAS'!E6</f>
        <v>497158.95</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320110.16000000003</v>
      </c>
      <c r="I17" s="170">
        <f>'PR-RAS'!E151</f>
        <v>416498.21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105049.96999999999</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32621.779999999992</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62245.53</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70173.919999999984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70173.919999999998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9" zoomScaleNormal="100" workbookViewId="0">
      <selection activeCell="E719" sqref="E7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321477.79000000004</v>
      </c>
      <c r="E6" s="51">
        <f>E7+E44+E50+E82+E106+E124+E133+E139</f>
        <v>497158.95</v>
      </c>
      <c r="F6" s="52">
        <f t="shared" ref="F6:F131" si="0">IF(D6&lt;&gt;0,IF(E6/D6&gt;=100,"&gt;&gt;100",E6/D6*100),"-")</f>
        <v>154.64799294532912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1630.76</v>
      </c>
      <c r="E50" s="51">
        <f>E51+E54+E59+E62+E65+E68+E71+E74+E77</f>
        <v>1254.5999999999999</v>
      </c>
      <c r="F50" s="52">
        <f t="shared" si="0"/>
        <v>76.933454340307577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1630.76</v>
      </c>
      <c r="E68" s="51">
        <f t="shared" si="15"/>
        <v>1254.5999999999999</v>
      </c>
      <c r="F68" s="52">
        <f t="shared" si="0"/>
        <v>76.933454340307577</v>
      </c>
    </row>
    <row r="69" spans="1:6" ht="12.75" customHeight="1" x14ac:dyDescent="0.2">
      <c r="A69" s="53" t="s">
        <v>184</v>
      </c>
      <c r="B69" s="85" t="s">
        <v>185</v>
      </c>
      <c r="C69" s="50" t="s">
        <v>184</v>
      </c>
      <c r="D69" s="242">
        <v>1630.76</v>
      </c>
      <c r="E69" s="242">
        <v>1254.5999999999999</v>
      </c>
      <c r="F69" s="52">
        <f t="shared" si="0"/>
        <v>76.933454340307577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162759.79</v>
      </c>
      <c r="E106" s="51">
        <f t="shared" si="23"/>
        <v>219140.35</v>
      </c>
      <c r="F106" s="52">
        <f t="shared" si="0"/>
        <v>134.64034943765901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162759.79</v>
      </c>
      <c r="E112" s="51">
        <f t="shared" si="25"/>
        <v>219140.35</v>
      </c>
      <c r="F112" s="52">
        <f t="shared" si="0"/>
        <v>134.64034943765901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162759.79</v>
      </c>
      <c r="E117" s="242">
        <v>219140.35</v>
      </c>
      <c r="F117" s="52">
        <f t="shared" si="0"/>
        <v>134.64034943765901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450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450</v>
      </c>
      <c r="F128" s="52" t="str">
        <f t="shared" si="0"/>
        <v>-</v>
      </c>
    </row>
    <row r="129" spans="1:6" ht="12.75" customHeight="1" x14ac:dyDescent="0.2">
      <c r="A129" s="53">
        <v>6631</v>
      </c>
      <c r="B129" s="86" t="s">
        <v>304</v>
      </c>
      <c r="C129" s="50" t="s">
        <v>305</v>
      </c>
      <c r="D129" s="242">
        <v>0</v>
      </c>
      <c r="E129" s="242">
        <v>450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156687.24</v>
      </c>
      <c r="E133" s="51">
        <f t="shared" si="30"/>
        <v>276314</v>
      </c>
      <c r="F133" s="52">
        <f t="shared" ref="F133:F223" si="31">IF(D133&lt;&gt;0,IF(E133/D133&gt;=100,"&gt;&gt;100",E133/D133*100),"-")</f>
        <v>176.34748049681647</v>
      </c>
    </row>
    <row r="134" spans="1:6" ht="24" x14ac:dyDescent="0.2">
      <c r="A134" s="53">
        <v>671</v>
      </c>
      <c r="B134" s="232" t="s">
        <v>314</v>
      </c>
      <c r="C134" s="50" t="s">
        <v>315</v>
      </c>
      <c r="D134" s="51">
        <f t="shared" ref="D134:E134" si="32">SUM(D135:D137)</f>
        <v>156687.24</v>
      </c>
      <c r="E134" s="51">
        <f t="shared" si="32"/>
        <v>276314</v>
      </c>
      <c r="F134" s="52">
        <f t="shared" si="31"/>
        <v>176.34748049681647</v>
      </c>
    </row>
    <row r="135" spans="1:6" ht="12.75" customHeight="1" x14ac:dyDescent="0.2">
      <c r="A135" s="53">
        <v>6711</v>
      </c>
      <c r="B135" s="85" t="s">
        <v>316</v>
      </c>
      <c r="C135" s="50" t="s">
        <v>317</v>
      </c>
      <c r="D135" s="242">
        <v>156687.24</v>
      </c>
      <c r="E135" s="242">
        <v>276314</v>
      </c>
      <c r="F135" s="52">
        <f t="shared" si="31"/>
        <v>176.34748049681647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400</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400</v>
      </c>
      <c r="E150" s="242"/>
      <c r="F150" s="52">
        <f t="shared" si="31"/>
        <v>0</v>
      </c>
    </row>
    <row r="151" spans="1:6" ht="12.75" customHeight="1" x14ac:dyDescent="0.2">
      <c r="A151" s="53">
        <v>3</v>
      </c>
      <c r="B151" s="85" t="s">
        <v>348</v>
      </c>
      <c r="C151" s="50" t="s">
        <v>56</v>
      </c>
      <c r="D151" s="51">
        <f t="shared" ref="D151:E151" si="35">D152+D163+D196+D215+D224+D252+D263</f>
        <v>320110.16000000003</v>
      </c>
      <c r="E151" s="51">
        <f t="shared" si="35"/>
        <v>416498.21</v>
      </c>
      <c r="F151" s="52">
        <f t="shared" si="31"/>
        <v>130.11089994769301</v>
      </c>
    </row>
    <row r="152" spans="1:6" ht="12.75" customHeight="1" x14ac:dyDescent="0.2">
      <c r="A152" s="53">
        <v>31</v>
      </c>
      <c r="B152" s="85" t="s">
        <v>349</v>
      </c>
      <c r="C152" s="50" t="s">
        <v>350</v>
      </c>
      <c r="D152" s="51">
        <f t="shared" ref="D152:E152" si="36">D153+D158+D159</f>
        <v>227300.51</v>
      </c>
      <c r="E152" s="51">
        <f t="shared" si="36"/>
        <v>318692.99</v>
      </c>
      <c r="F152" s="52">
        <f t="shared" si="31"/>
        <v>140.20777604062567</v>
      </c>
    </row>
    <row r="153" spans="1:6" ht="12.75" customHeight="1" x14ac:dyDescent="0.2">
      <c r="A153" s="53">
        <v>311</v>
      </c>
      <c r="B153" s="85" t="s">
        <v>351</v>
      </c>
      <c r="C153" s="50" t="s">
        <v>352</v>
      </c>
      <c r="D153" s="51">
        <f t="shared" ref="D153:E153" si="37">SUM(D154:D157)</f>
        <v>196697.28</v>
      </c>
      <c r="E153" s="51">
        <f t="shared" si="37"/>
        <v>263804.43</v>
      </c>
      <c r="F153" s="52">
        <f t="shared" si="31"/>
        <v>134.11696897893046</v>
      </c>
    </row>
    <row r="154" spans="1:6" ht="12.75" customHeight="1" x14ac:dyDescent="0.2">
      <c r="A154" s="53">
        <v>3111</v>
      </c>
      <c r="B154" s="85" t="s">
        <v>353</v>
      </c>
      <c r="C154" s="50" t="s">
        <v>354</v>
      </c>
      <c r="D154" s="242">
        <v>196697.28</v>
      </c>
      <c r="E154" s="242">
        <v>263804.43</v>
      </c>
      <c r="F154" s="52">
        <f t="shared" si="31"/>
        <v>134.11696897893046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398</v>
      </c>
      <c r="E158" s="242">
        <v>16361.27</v>
      </c>
      <c r="F158" s="52">
        <f t="shared" si="31"/>
        <v>4110.8718592964824</v>
      </c>
    </row>
    <row r="159" spans="1:6" ht="12.75" customHeight="1" x14ac:dyDescent="0.2">
      <c r="A159" s="53">
        <v>313</v>
      </c>
      <c r="B159" s="85" t="s">
        <v>363</v>
      </c>
      <c r="C159" s="50" t="s">
        <v>364</v>
      </c>
      <c r="D159" s="51">
        <f t="shared" ref="D159:E159" si="38">SUM(D160:D162)</f>
        <v>30205.23</v>
      </c>
      <c r="E159" s="51">
        <f t="shared" si="38"/>
        <v>38527.29</v>
      </c>
      <c r="F159" s="52">
        <f t="shared" si="31"/>
        <v>127.55171869242513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30205.23</v>
      </c>
      <c r="E161" s="242">
        <v>38527.29</v>
      </c>
      <c r="F161" s="52">
        <f t="shared" si="31"/>
        <v>127.55171869242513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92113.090000000011</v>
      </c>
      <c r="E163" s="51">
        <f t="shared" si="39"/>
        <v>97023.13</v>
      </c>
      <c r="F163" s="52">
        <f t="shared" si="31"/>
        <v>105.33044760522093</v>
      </c>
    </row>
    <row r="164" spans="1:6" ht="12.75" customHeight="1" x14ac:dyDescent="0.2">
      <c r="A164" s="53">
        <v>321</v>
      </c>
      <c r="B164" s="85" t="s">
        <v>372</v>
      </c>
      <c r="C164" s="50" t="s">
        <v>373</v>
      </c>
      <c r="D164" s="51">
        <f t="shared" ref="D164:E164" si="40">SUM(D165:D168)</f>
        <v>19537.22</v>
      </c>
      <c r="E164" s="51">
        <f t="shared" si="40"/>
        <v>21837.45</v>
      </c>
      <c r="F164" s="52">
        <f t="shared" si="31"/>
        <v>111.7735788407972</v>
      </c>
    </row>
    <row r="165" spans="1:6" ht="12.75" customHeight="1" x14ac:dyDescent="0.2">
      <c r="A165" s="53">
        <v>3211</v>
      </c>
      <c r="B165" s="85" t="s">
        <v>374</v>
      </c>
      <c r="C165" s="50" t="s">
        <v>375</v>
      </c>
      <c r="D165" s="242">
        <v>213.18</v>
      </c>
      <c r="E165" s="242">
        <v>582.28</v>
      </c>
      <c r="F165" s="52">
        <f t="shared" si="31"/>
        <v>273.14006942489914</v>
      </c>
    </row>
    <row r="166" spans="1:6" ht="12.75" customHeight="1" x14ac:dyDescent="0.2">
      <c r="A166" s="53">
        <v>3212</v>
      </c>
      <c r="B166" s="85" t="s">
        <v>376</v>
      </c>
      <c r="C166" s="50" t="s">
        <v>377</v>
      </c>
      <c r="D166" s="242">
        <v>18609.3</v>
      </c>
      <c r="E166" s="242">
        <v>20452.34</v>
      </c>
      <c r="F166" s="52">
        <f t="shared" si="31"/>
        <v>109.90386527166524</v>
      </c>
    </row>
    <row r="167" spans="1:6" ht="12.75" customHeight="1" x14ac:dyDescent="0.2">
      <c r="A167" s="53">
        <v>3213</v>
      </c>
      <c r="B167" s="85" t="s">
        <v>378</v>
      </c>
      <c r="C167" s="50" t="s">
        <v>379</v>
      </c>
      <c r="D167" s="242">
        <v>714.74</v>
      </c>
      <c r="E167" s="242">
        <v>738.27</v>
      </c>
      <c r="F167" s="52">
        <f t="shared" si="31"/>
        <v>103.2921062204438</v>
      </c>
    </row>
    <row r="168" spans="1:6" ht="12.75" customHeight="1" x14ac:dyDescent="0.2">
      <c r="A168" s="53">
        <v>3214</v>
      </c>
      <c r="B168" s="85" t="s">
        <v>380</v>
      </c>
      <c r="C168" s="50" t="s">
        <v>381</v>
      </c>
      <c r="D168" s="242">
        <v>0</v>
      </c>
      <c r="E168" s="242">
        <v>64.56</v>
      </c>
      <c r="F168" s="52" t="str">
        <f t="shared" si="31"/>
        <v>-</v>
      </c>
    </row>
    <row r="169" spans="1:6" ht="12.75" customHeight="1" x14ac:dyDescent="0.2">
      <c r="A169" s="53">
        <v>322</v>
      </c>
      <c r="B169" s="85" t="s">
        <v>382</v>
      </c>
      <c r="C169" s="50" t="s">
        <v>383</v>
      </c>
      <c r="D169" s="51">
        <f t="shared" ref="D169:E169" si="41">SUM(D170:D176)</f>
        <v>51487.07</v>
      </c>
      <c r="E169" s="51">
        <f t="shared" si="41"/>
        <v>51863.67</v>
      </c>
      <c r="F169" s="52">
        <f t="shared" si="31"/>
        <v>100.73144577852264</v>
      </c>
    </row>
    <row r="170" spans="1:6" ht="12.75" customHeight="1" x14ac:dyDescent="0.2">
      <c r="A170" s="53">
        <v>3221</v>
      </c>
      <c r="B170" s="85" t="s">
        <v>384</v>
      </c>
      <c r="C170" s="50" t="s">
        <v>385</v>
      </c>
      <c r="D170" s="242">
        <v>5989.16</v>
      </c>
      <c r="E170" s="242">
        <v>6276.39</v>
      </c>
      <c r="F170" s="52">
        <f t="shared" si="31"/>
        <v>104.79583113491708</v>
      </c>
    </row>
    <row r="171" spans="1:6" ht="12.75" customHeight="1" x14ac:dyDescent="0.2">
      <c r="A171" s="53">
        <v>3222</v>
      </c>
      <c r="B171" s="85" t="s">
        <v>386</v>
      </c>
      <c r="C171" s="50" t="s">
        <v>387</v>
      </c>
      <c r="D171" s="242">
        <v>24876.39</v>
      </c>
      <c r="E171" s="242">
        <v>26690.39</v>
      </c>
      <c r="F171" s="52">
        <f t="shared" si="31"/>
        <v>107.29205483593078</v>
      </c>
    </row>
    <row r="172" spans="1:6" ht="12.75" customHeight="1" x14ac:dyDescent="0.2">
      <c r="A172" s="53">
        <v>3223</v>
      </c>
      <c r="B172" s="85" t="s">
        <v>388</v>
      </c>
      <c r="C172" s="50" t="s">
        <v>389</v>
      </c>
      <c r="D172" s="242">
        <v>15383.55</v>
      </c>
      <c r="E172" s="242">
        <v>11567.68</v>
      </c>
      <c r="F172" s="52">
        <f t="shared" si="31"/>
        <v>75.195127262562934</v>
      </c>
    </row>
    <row r="173" spans="1:6" ht="12.75" customHeight="1" x14ac:dyDescent="0.2">
      <c r="A173" s="53">
        <v>3224</v>
      </c>
      <c r="B173" s="85" t="s">
        <v>390</v>
      </c>
      <c r="C173" s="50" t="s">
        <v>391</v>
      </c>
      <c r="D173" s="242">
        <v>2967.87</v>
      </c>
      <c r="E173" s="242">
        <v>2015.76</v>
      </c>
      <c r="F173" s="52">
        <f t="shared" si="31"/>
        <v>67.919416955594414</v>
      </c>
    </row>
    <row r="174" spans="1:6" ht="12.75" customHeight="1" x14ac:dyDescent="0.2">
      <c r="A174" s="53">
        <v>3225</v>
      </c>
      <c r="B174" s="85" t="s">
        <v>392</v>
      </c>
      <c r="C174" s="50" t="s">
        <v>393</v>
      </c>
      <c r="D174" s="242">
        <v>2270.1</v>
      </c>
      <c r="E174" s="242">
        <v>4953.2</v>
      </c>
      <c r="F174" s="52">
        <f t="shared" si="31"/>
        <v>218.19303114400248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360.25</v>
      </c>
      <c r="F176" s="52" t="str">
        <f t="shared" si="31"/>
        <v>-</v>
      </c>
    </row>
    <row r="177" spans="1:6" ht="12.75" customHeight="1" x14ac:dyDescent="0.2">
      <c r="A177" s="53">
        <v>323</v>
      </c>
      <c r="B177" s="85" t="s">
        <v>398</v>
      </c>
      <c r="C177" s="50" t="s">
        <v>399</v>
      </c>
      <c r="D177" s="51">
        <f t="shared" ref="D177:E177" si="42">SUM(D178:D186)</f>
        <v>16190.170000000002</v>
      </c>
      <c r="E177" s="51">
        <f t="shared" si="42"/>
        <v>19210.510000000002</v>
      </c>
      <c r="F177" s="52">
        <f t="shared" si="31"/>
        <v>118.65539398289209</v>
      </c>
    </row>
    <row r="178" spans="1:6" ht="12.75" customHeight="1" x14ac:dyDescent="0.2">
      <c r="A178" s="53">
        <v>3231</v>
      </c>
      <c r="B178" s="85" t="s">
        <v>400</v>
      </c>
      <c r="C178" s="50" t="s">
        <v>401</v>
      </c>
      <c r="D178" s="242">
        <v>476.73</v>
      </c>
      <c r="E178" s="242">
        <v>495.95</v>
      </c>
      <c r="F178" s="52">
        <f t="shared" si="31"/>
        <v>104.03163216076186</v>
      </c>
    </row>
    <row r="179" spans="1:6" ht="12.75" customHeight="1" x14ac:dyDescent="0.2">
      <c r="A179" s="53">
        <v>3232</v>
      </c>
      <c r="B179" s="85" t="s">
        <v>402</v>
      </c>
      <c r="C179" s="50" t="s">
        <v>403</v>
      </c>
      <c r="D179" s="242">
        <v>2501.13</v>
      </c>
      <c r="E179" s="242">
        <v>5046.43</v>
      </c>
      <c r="F179" s="52">
        <f t="shared" si="31"/>
        <v>201.7660017672012</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2870.22</v>
      </c>
      <c r="E181" s="242">
        <v>3153.34</v>
      </c>
      <c r="F181" s="52">
        <f t="shared" si="31"/>
        <v>109.86405223292989</v>
      </c>
    </row>
    <row r="182" spans="1:6" ht="12.75" customHeight="1" x14ac:dyDescent="0.2">
      <c r="A182" s="53">
        <v>3235</v>
      </c>
      <c r="B182" s="85" t="s">
        <v>408</v>
      </c>
      <c r="C182" s="50" t="s">
        <v>409</v>
      </c>
      <c r="D182" s="242">
        <v>391.52</v>
      </c>
      <c r="E182" s="242">
        <v>448.99</v>
      </c>
      <c r="F182" s="52">
        <f t="shared" si="31"/>
        <v>114.67868818961995</v>
      </c>
    </row>
    <row r="183" spans="1:6" ht="12.75" customHeight="1" x14ac:dyDescent="0.2">
      <c r="A183" s="53">
        <v>3236</v>
      </c>
      <c r="B183" s="85" t="s">
        <v>410</v>
      </c>
      <c r="C183" s="50" t="s">
        <v>411</v>
      </c>
      <c r="D183" s="242">
        <v>1254.3499999999999</v>
      </c>
      <c r="E183" s="242">
        <v>1222.74</v>
      </c>
      <c r="F183" s="52">
        <f t="shared" si="31"/>
        <v>97.479969705425134</v>
      </c>
    </row>
    <row r="184" spans="1:6" ht="12.75" customHeight="1" x14ac:dyDescent="0.2">
      <c r="A184" s="53">
        <v>3237</v>
      </c>
      <c r="B184" s="85" t="s">
        <v>412</v>
      </c>
      <c r="C184" s="50" t="s">
        <v>413</v>
      </c>
      <c r="D184" s="242">
        <v>6627.29</v>
      </c>
      <c r="E184" s="242">
        <v>5972.58</v>
      </c>
      <c r="F184" s="52">
        <f t="shared" si="31"/>
        <v>90.120999684637312</v>
      </c>
    </row>
    <row r="185" spans="1:6" ht="12.75" customHeight="1" x14ac:dyDescent="0.2">
      <c r="A185" s="53">
        <v>3238</v>
      </c>
      <c r="B185" s="85" t="s">
        <v>414</v>
      </c>
      <c r="C185" s="50" t="s">
        <v>415</v>
      </c>
      <c r="D185" s="242">
        <v>576.92999999999995</v>
      </c>
      <c r="E185" s="242">
        <v>2205.3000000000002</v>
      </c>
      <c r="F185" s="52">
        <f t="shared" si="31"/>
        <v>382.24741303104366</v>
      </c>
    </row>
    <row r="186" spans="1:6" ht="12.75" customHeight="1" x14ac:dyDescent="0.2">
      <c r="A186" s="53">
        <v>3239</v>
      </c>
      <c r="B186" s="85" t="s">
        <v>416</v>
      </c>
      <c r="C186" s="50" t="s">
        <v>417</v>
      </c>
      <c r="D186" s="242">
        <v>1492</v>
      </c>
      <c r="E186" s="242">
        <v>665.18</v>
      </c>
      <c r="F186" s="52">
        <f t="shared" si="31"/>
        <v>44.583109919571044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4898.63</v>
      </c>
      <c r="E188" s="51">
        <f t="shared" si="43"/>
        <v>4111.5</v>
      </c>
      <c r="F188" s="52">
        <f t="shared" si="31"/>
        <v>83.931629863859897</v>
      </c>
    </row>
    <row r="189" spans="1:6" ht="12.75" customHeight="1" x14ac:dyDescent="0.2">
      <c r="A189" s="53">
        <v>3291</v>
      </c>
      <c r="B189" s="232" t="s">
        <v>422</v>
      </c>
      <c r="C189" s="50" t="s">
        <v>423</v>
      </c>
      <c r="D189" s="242">
        <v>243.86</v>
      </c>
      <c r="E189" s="242">
        <v>646.09</v>
      </c>
      <c r="F189" s="52">
        <f t="shared" si="31"/>
        <v>264.94300008201429</v>
      </c>
    </row>
    <row r="190" spans="1:6" ht="12.75" customHeight="1" x14ac:dyDescent="0.2">
      <c r="A190" s="53">
        <v>3292</v>
      </c>
      <c r="B190" s="85" t="s">
        <v>424</v>
      </c>
      <c r="C190" s="50" t="s">
        <v>425</v>
      </c>
      <c r="D190" s="242">
        <v>2557.27</v>
      </c>
      <c r="E190" s="242">
        <v>2109.31</v>
      </c>
      <c r="F190" s="52">
        <f t="shared" si="31"/>
        <v>82.482882136027868</v>
      </c>
    </row>
    <row r="191" spans="1:6" ht="12.75" customHeight="1" x14ac:dyDescent="0.2">
      <c r="A191" s="53">
        <v>3293</v>
      </c>
      <c r="B191" s="85" t="s">
        <v>426</v>
      </c>
      <c r="C191" s="50" t="s">
        <v>427</v>
      </c>
      <c r="D191" s="242">
        <v>287.52</v>
      </c>
      <c r="E191" s="242">
        <v>315.3</v>
      </c>
      <c r="F191" s="52">
        <f t="shared" si="31"/>
        <v>109.6619365609349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915</v>
      </c>
      <c r="E193" s="242">
        <v>1008</v>
      </c>
      <c r="F193" s="52">
        <f t="shared" si="31"/>
        <v>110.16393442622952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894.98</v>
      </c>
      <c r="E195" s="242">
        <v>32.799999999999997</v>
      </c>
      <c r="F195" s="52">
        <f t="shared" si="31"/>
        <v>3.66488636617578</v>
      </c>
    </row>
    <row r="196" spans="1:6" ht="12.75" customHeight="1" x14ac:dyDescent="0.2">
      <c r="A196" s="53">
        <v>34</v>
      </c>
      <c r="B196" s="232" t="s">
        <v>436</v>
      </c>
      <c r="C196" s="50" t="s">
        <v>437</v>
      </c>
      <c r="D196" s="51">
        <f t="shared" ref="D196:E196" si="44">D197+D202+D210</f>
        <v>696.56</v>
      </c>
      <c r="E196" s="51">
        <f t="shared" si="44"/>
        <v>702.08999999999992</v>
      </c>
      <c r="F196" s="52">
        <f t="shared" si="31"/>
        <v>100.79390145859652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696.56</v>
      </c>
      <c r="E210" s="51">
        <f t="shared" si="47"/>
        <v>702.08999999999992</v>
      </c>
      <c r="F210" s="52">
        <f t="shared" si="31"/>
        <v>100.79390145859652</v>
      </c>
    </row>
    <row r="211" spans="1:6" ht="12.75" customHeight="1" x14ac:dyDescent="0.2">
      <c r="A211" s="53">
        <v>3431</v>
      </c>
      <c r="B211" s="232" t="s">
        <v>466</v>
      </c>
      <c r="C211" s="50" t="s">
        <v>467</v>
      </c>
      <c r="D211" s="242">
        <v>647.41</v>
      </c>
      <c r="E211" s="242">
        <v>684.54</v>
      </c>
      <c r="F211" s="52">
        <f t="shared" si="31"/>
        <v>105.73516009947328</v>
      </c>
    </row>
    <row r="212" spans="1:6" ht="12.75" customHeight="1" x14ac:dyDescent="0.2">
      <c r="A212" s="53">
        <v>3432</v>
      </c>
      <c r="B212" s="85" t="s">
        <v>468</v>
      </c>
      <c r="C212" s="50" t="s">
        <v>469</v>
      </c>
      <c r="D212" s="242">
        <v>0.01</v>
      </c>
      <c r="E212" s="242"/>
      <c r="F212" s="52">
        <f t="shared" si="31"/>
        <v>0</v>
      </c>
    </row>
    <row r="213" spans="1:6" ht="12.75" customHeight="1" x14ac:dyDescent="0.2">
      <c r="A213" s="53">
        <v>3433</v>
      </c>
      <c r="B213" s="85" t="s">
        <v>470</v>
      </c>
      <c r="C213" s="50" t="s">
        <v>471</v>
      </c>
      <c r="D213" s="242">
        <v>49.14</v>
      </c>
      <c r="E213" s="242">
        <v>17.55</v>
      </c>
      <c r="F213" s="52">
        <f t="shared" si="31"/>
        <v>35.714285714285715</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80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80</v>
      </c>
      <c r="F264" s="52" t="str">
        <f t="shared" si="69"/>
        <v>-</v>
      </c>
    </row>
    <row r="265" spans="1:6" ht="12.75" customHeight="1" x14ac:dyDescent="0.2">
      <c r="A265" s="53">
        <v>3811</v>
      </c>
      <c r="B265" s="85" t="s">
        <v>570</v>
      </c>
      <c r="C265" s="50" t="s">
        <v>571</v>
      </c>
      <c r="D265" s="242">
        <v>0</v>
      </c>
      <c r="E265" s="242">
        <v>80</v>
      </c>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320110.16000000003</v>
      </c>
      <c r="E289" s="51">
        <f t="shared" si="79"/>
        <v>416498.21</v>
      </c>
      <c r="F289" s="52">
        <f t="shared" si="76"/>
        <v>130.11089994769301</v>
      </c>
    </row>
    <row r="290" spans="1:6" ht="12.75" customHeight="1" x14ac:dyDescent="0.2">
      <c r="A290" s="53" t="s">
        <v>609</v>
      </c>
      <c r="B290" s="85" t="s">
        <v>620</v>
      </c>
      <c r="C290" s="50" t="s">
        <v>621</v>
      </c>
      <c r="D290" s="51">
        <f>IF(D6&gt;=D289,D6-D289,0)</f>
        <v>1367.6300000000047</v>
      </c>
      <c r="E290" s="51">
        <f>IF(E6&gt;=E289,E6-E289,0)</f>
        <v>80660.739999999991</v>
      </c>
      <c r="F290" s="52">
        <f t="shared" si="76"/>
        <v>5897.8481021913612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27705.48</v>
      </c>
      <c r="F292" s="52" t="str">
        <f t="shared" si="76"/>
        <v>-</v>
      </c>
    </row>
    <row r="293" spans="1:6" ht="12.75" customHeight="1" x14ac:dyDescent="0.2">
      <c r="A293" s="53">
        <v>92221</v>
      </c>
      <c r="B293" s="85" t="s">
        <v>626</v>
      </c>
      <c r="C293" s="50" t="s">
        <v>627</v>
      </c>
      <c r="D293" s="242">
        <v>32993.980000000003</v>
      </c>
      <c r="E293" s="242">
        <v>0</v>
      </c>
      <c r="F293" s="52">
        <f t="shared" si="76"/>
        <v>0</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995.43</v>
      </c>
      <c r="E350" s="51">
        <f t="shared" si="95"/>
        <v>3316.25</v>
      </c>
      <c r="F350" s="52">
        <f t="shared" si="81"/>
        <v>333.14748400188864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995.43</v>
      </c>
      <c r="E363" s="51">
        <f t="shared" si="99"/>
        <v>3316.25</v>
      </c>
      <c r="F363" s="52">
        <f t="shared" si="81"/>
        <v>333.14748400188864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3316.25</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562.5</v>
      </c>
      <c r="F375" s="52" t="str">
        <f t="shared" si="81"/>
        <v>-</v>
      </c>
    </row>
    <row r="376" spans="1:6" ht="12.75" customHeight="1" x14ac:dyDescent="0.2">
      <c r="A376" s="53">
        <v>4227</v>
      </c>
      <c r="B376" s="232" t="s">
        <v>687</v>
      </c>
      <c r="C376" s="50" t="s">
        <v>774</v>
      </c>
      <c r="D376" s="242">
        <v>0</v>
      </c>
      <c r="E376" s="242">
        <v>2753.75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995.43</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995.43</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995.43</v>
      </c>
      <c r="E408" s="51">
        <f t="shared" si="111"/>
        <v>3316.25</v>
      </c>
      <c r="F408" s="52">
        <f t="shared" si="81"/>
        <v>333.14748400188864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321477.79000000004</v>
      </c>
      <c r="E412" s="51">
        <f>E6+E298</f>
        <v>497158.95</v>
      </c>
      <c r="F412" s="52">
        <f t="shared" si="81"/>
        <v>154.64799294532912</v>
      </c>
    </row>
    <row r="413" spans="1:6" ht="12.75" customHeight="1" x14ac:dyDescent="0.2">
      <c r="A413" s="53" t="s">
        <v>609</v>
      </c>
      <c r="B413" s="85" t="s">
        <v>832</v>
      </c>
      <c r="C413" s="50" t="s">
        <v>833</v>
      </c>
      <c r="D413" s="51">
        <f t="shared" ref="D413:E413" si="112">D289+D350</f>
        <v>321105.59000000003</v>
      </c>
      <c r="E413" s="51">
        <f t="shared" si="112"/>
        <v>419814.46</v>
      </c>
      <c r="F413" s="52">
        <f t="shared" si="81"/>
        <v>130.74031504714694</v>
      </c>
    </row>
    <row r="414" spans="1:6" ht="12.75" customHeight="1" x14ac:dyDescent="0.2">
      <c r="A414" s="53" t="s">
        <v>609</v>
      </c>
      <c r="B414" s="85" t="s">
        <v>834</v>
      </c>
      <c r="C414" s="50" t="s">
        <v>835</v>
      </c>
      <c r="D414" s="51">
        <f t="shared" ref="D414:E414" si="113">IF(D412&gt;=D413,D412-D413,0)</f>
        <v>372.20000000001164</v>
      </c>
      <c r="E414" s="51">
        <f t="shared" si="113"/>
        <v>77344.489999999991</v>
      </c>
      <c r="F414" s="52" t="str">
        <f t="shared" si="81"/>
        <v>&gt;&gt;100</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27705.48</v>
      </c>
      <c r="F416" s="52" t="str">
        <f t="shared" si="81"/>
        <v>-</v>
      </c>
    </row>
    <row r="417" spans="1:6" ht="12.75" customHeight="1" x14ac:dyDescent="0.2">
      <c r="A417" s="60" t="s">
        <v>838</v>
      </c>
      <c r="B417" s="85" t="s">
        <v>841</v>
      </c>
      <c r="C417" s="61" t="s">
        <v>842</v>
      </c>
      <c r="D417" s="51">
        <f t="shared" ref="D417:E417" si="116">IF(D293-D292+D410-D409&gt;=0,D293-D292+D410-D409,0)</f>
        <v>32993.980000000003</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321477.79000000004</v>
      </c>
      <c r="E639" s="51">
        <f t="shared" si="180"/>
        <v>497158.95</v>
      </c>
      <c r="F639" s="52">
        <f t="shared" si="119"/>
        <v>154.64799294532912</v>
      </c>
    </row>
    <row r="640" spans="1:6" ht="12.75" customHeight="1" x14ac:dyDescent="0.2">
      <c r="A640" s="53" t="s">
        <v>609</v>
      </c>
      <c r="B640" s="85" t="s">
        <v>1278</v>
      </c>
      <c r="C640" s="50" t="s">
        <v>1279</v>
      </c>
      <c r="D640" s="51">
        <f t="shared" ref="D640:E640" si="181">D413+D528</f>
        <v>321105.59000000003</v>
      </c>
      <c r="E640" s="51">
        <f t="shared" si="181"/>
        <v>419814.46</v>
      </c>
      <c r="F640" s="52">
        <f t="shared" si="119"/>
        <v>130.74031504714694</v>
      </c>
    </row>
    <row r="641" spans="1:6" ht="12.75" customHeight="1" x14ac:dyDescent="0.2">
      <c r="A641" s="53" t="s">
        <v>609</v>
      </c>
      <c r="B641" s="85" t="s">
        <v>1280</v>
      </c>
      <c r="C641" s="50" t="s">
        <v>1281</v>
      </c>
      <c r="D641" s="51">
        <f t="shared" ref="D641:E641" si="182">IF(D639&gt;=D640,D639-D640,0)</f>
        <v>372.20000000001164</v>
      </c>
      <c r="E641" s="51">
        <f t="shared" si="182"/>
        <v>77344.489999999991</v>
      </c>
      <c r="F641" s="52" t="str">
        <f t="shared" si="119"/>
        <v>&gt;&gt;100</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27705.48</v>
      </c>
      <c r="F643" s="52" t="str">
        <f t="shared" si="119"/>
        <v>-</v>
      </c>
    </row>
    <row r="644" spans="1:6" ht="24" x14ac:dyDescent="0.2">
      <c r="A644" s="60" t="s">
        <v>1286</v>
      </c>
      <c r="B644" s="85" t="s">
        <v>1287</v>
      </c>
      <c r="C644" s="61" t="s">
        <v>1286</v>
      </c>
      <c r="D644" s="51">
        <f t="shared" ref="D644:E644" si="185">IF(D417-D416+D638-D637&gt;=0,D417-D416+D638-D637,0)</f>
        <v>32993.980000000003</v>
      </c>
      <c r="E644" s="51">
        <f t="shared" si="185"/>
        <v>0</v>
      </c>
      <c r="F644" s="52">
        <f t="shared" si="119"/>
        <v>0</v>
      </c>
    </row>
    <row r="645" spans="1:6" ht="24" x14ac:dyDescent="0.2">
      <c r="A645" s="53" t="s">
        <v>609</v>
      </c>
      <c r="B645" s="85" t="s">
        <v>1288</v>
      </c>
      <c r="C645" s="50" t="s">
        <v>1289</v>
      </c>
      <c r="D645" s="51">
        <f t="shared" ref="D645:E645" si="186">IF(D641+D643-D642-D644&gt;=0,D641+D643-D642-D644,0)</f>
        <v>0</v>
      </c>
      <c r="E645" s="51">
        <f t="shared" si="186"/>
        <v>105049.96999999999</v>
      </c>
      <c r="F645" s="52" t="str">
        <f t="shared" si="119"/>
        <v>-</v>
      </c>
    </row>
    <row r="646" spans="1:6" ht="24" x14ac:dyDescent="0.2">
      <c r="A646" s="53" t="s">
        <v>609</v>
      </c>
      <c r="B646" s="85" t="s">
        <v>1290</v>
      </c>
      <c r="C646" s="50" t="s">
        <v>1291</v>
      </c>
      <c r="D646" s="51">
        <f t="shared" ref="D646:E646" si="187">IF(D642+D644-D641-D643&gt;=0,D642+D644-D641-D643,0)</f>
        <v>32621.779999999992</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9499.82</v>
      </c>
      <c r="E649" s="242">
        <v>81308.08</v>
      </c>
      <c r="F649" s="52">
        <f t="shared" ref="F649:F724" si="188">IF(D649&lt;&gt;0,IF(E649/D649&gt;=100,"&gt;&gt;100",E649/D649*100),"-")</f>
        <v>855.89074319302904</v>
      </c>
    </row>
    <row r="650" spans="1:6" ht="12.75" customHeight="1" x14ac:dyDescent="0.2">
      <c r="A650" s="53" t="s">
        <v>1297</v>
      </c>
      <c r="B650" s="85" t="s">
        <v>1298</v>
      </c>
      <c r="C650" s="50" t="s">
        <v>1297</v>
      </c>
      <c r="D650" s="242">
        <v>321820.18</v>
      </c>
      <c r="E650" s="242">
        <v>497929.73</v>
      </c>
      <c r="F650" s="52">
        <f t="shared" si="188"/>
        <v>154.72296672011058</v>
      </c>
    </row>
    <row r="651" spans="1:6" ht="12.75" customHeight="1" x14ac:dyDescent="0.2">
      <c r="A651" s="53" t="s">
        <v>1299</v>
      </c>
      <c r="B651" s="85" t="s">
        <v>1300</v>
      </c>
      <c r="C651" s="50" t="s">
        <v>1299</v>
      </c>
      <c r="D651" s="242">
        <v>322770.69</v>
      </c>
      <c r="E651" s="310">
        <v>413277.01</v>
      </c>
      <c r="F651" s="52">
        <f t="shared" si="188"/>
        <v>128.04043948352313</v>
      </c>
    </row>
    <row r="652" spans="1:6" ht="24" x14ac:dyDescent="0.2">
      <c r="A652" s="53">
        <v>11</v>
      </c>
      <c r="B652" s="85" t="s">
        <v>1301</v>
      </c>
      <c r="C652" s="50" t="s">
        <v>1302</v>
      </c>
      <c r="D652" s="51">
        <f t="shared" ref="D652:E652" si="189">+D649+D650-D651</f>
        <v>8549.3099999999977</v>
      </c>
      <c r="E652" s="51">
        <f t="shared" si="189"/>
        <v>165960.79999999993</v>
      </c>
      <c r="F652" s="52">
        <f t="shared" si="188"/>
        <v>1941.2186480546382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35</v>
      </c>
      <c r="E654" s="262">
        <v>37</v>
      </c>
      <c r="F654" s="52">
        <f t="shared" si="188"/>
        <v>105.71428571428572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35</v>
      </c>
      <c r="E656" s="262">
        <v>37</v>
      </c>
      <c r="F656" s="52">
        <f t="shared" si="188"/>
        <v>105.71428571428572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1630.76</v>
      </c>
      <c r="E675" s="242">
        <v>1254.5999999999999</v>
      </c>
      <c r="F675" s="52">
        <f t="shared" si="188"/>
        <v>76.933454340307577</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162759.79</v>
      </c>
      <c r="E710" s="242">
        <v>219140.35</v>
      </c>
      <c r="F710" s="52">
        <f t="shared" si="188"/>
        <v>134.64034943765901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18609.3</v>
      </c>
      <c r="E718" s="242">
        <v>20452.34</v>
      </c>
      <c r="F718" s="52">
        <f t="shared" si="188"/>
        <v>109.90386527166524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717.81</v>
      </c>
      <c r="E720" s="242">
        <v>613.20000000000005</v>
      </c>
      <c r="F720" s="52">
        <f t="shared" si="188"/>
        <v>85.426505621264695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243.86</v>
      </c>
      <c r="E725" s="242">
        <v>646.09</v>
      </c>
      <c r="F725" s="52">
        <f t="shared" ref="F725:F979" si="190">IF(D725&lt;&gt;0,IF(E725/D725&gt;=100,"&gt;&gt;100",E725/D725*100),"-")</f>
        <v>264.94300008201429</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62245.53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416375.68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413059.43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316664.65999999997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96377.22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17.55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3316.25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408447.29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405131.04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305293.89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99819.6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17.55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3316.25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70173.919999999984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70173.919999999998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70173.919999999998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31665</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2023-12-21T13:12:35Z</cp:lastPrinted>
  <dcterms:created xsi:type="dcterms:W3CDTF">2022-04-01T05:14:30Z</dcterms:created>
  <dcterms:modified xsi:type="dcterms:W3CDTF">2024-07-05T11:25:39Z</dcterms:modified>
</cp:coreProperties>
</file>