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 activeTab="3"/>
  </bookViews>
  <sheets>
    <sheet name="Sheet1" sheetId="1" r:id="rId1"/>
    <sheet name="Sheet2" sheetId="2" r:id="rId2"/>
    <sheet name="Sheet3" sheetId="3" r:id="rId3"/>
    <sheet name="Sheet4" sheetId="4" r:id="rId4"/>
    <sheet name="List5" sheetId="5" r:id="rId5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21" i="4" l="1"/>
  <c r="H269" i="4" s="1"/>
  <c r="H179" i="4"/>
  <c r="H173" i="4"/>
  <c r="H160" i="4"/>
  <c r="H152" i="4"/>
  <c r="H134" i="4" s="1"/>
  <c r="H127" i="4"/>
  <c r="H114" i="4"/>
  <c r="H106" i="4"/>
  <c r="H99" i="4"/>
  <c r="H97" i="4"/>
  <c r="H80" i="4"/>
  <c r="H78" i="4" s="1"/>
  <c r="H76" i="4" s="1"/>
  <c r="H65" i="4"/>
  <c r="H63" i="4" s="1"/>
  <c r="H58" i="4"/>
  <c r="H56" i="4" s="1"/>
  <c r="H54" i="4" s="1"/>
  <c r="H52" i="4" s="1"/>
  <c r="H44" i="4"/>
  <c r="H42" i="4" s="1"/>
  <c r="H34" i="4"/>
  <c r="H32" i="4" s="1"/>
  <c r="H29" i="4" s="1"/>
  <c r="H3" i="4" s="1"/>
  <c r="H24" i="4"/>
  <c r="H21" i="4"/>
  <c r="H19" i="4" s="1"/>
  <c r="H266" i="4" s="1"/>
  <c r="H50" i="3"/>
  <c r="H48" i="3"/>
  <c r="H47" i="3"/>
  <c r="H45" i="3"/>
  <c r="H262" i="1"/>
  <c r="H259" i="1"/>
  <c r="H256" i="1"/>
  <c r="H253" i="1"/>
  <c r="H249" i="1"/>
  <c r="H247" i="1"/>
  <c r="H245" i="1" s="1"/>
  <c r="H243" i="1" s="1"/>
  <c r="H282" i="1" s="1"/>
  <c r="H236" i="1"/>
  <c r="H233" i="1"/>
  <c r="H226" i="1"/>
  <c r="H221" i="1"/>
  <c r="H218" i="1"/>
  <c r="H212" i="1"/>
  <c r="H207" i="1"/>
  <c r="H205" i="1"/>
  <c r="H199" i="1"/>
  <c r="H196" i="1"/>
  <c r="H192" i="1"/>
  <c r="H186" i="1"/>
  <c r="H178" i="1"/>
  <c r="H169" i="1"/>
  <c r="H165" i="1"/>
  <c r="H163" i="1"/>
  <c r="H159" i="1"/>
  <c r="H155" i="1"/>
  <c r="H147" i="1"/>
  <c r="H142" i="1"/>
  <c r="H134" i="1"/>
  <c r="H126" i="1"/>
  <c r="H124" i="1" s="1"/>
  <c r="H120" i="1"/>
  <c r="H116" i="1"/>
  <c r="H113" i="1"/>
  <c r="H107" i="1"/>
  <c r="H105" i="1"/>
  <c r="H92" i="1"/>
  <c r="H91" i="1" s="1"/>
  <c r="H73" i="1"/>
  <c r="H63" i="1"/>
  <c r="H61" i="1" s="1"/>
  <c r="H49" i="1"/>
  <c r="H40" i="1"/>
  <c r="H38" i="1"/>
  <c r="H35" i="1" s="1"/>
  <c r="H31" i="1"/>
  <c r="H28" i="1"/>
  <c r="H26" i="1"/>
  <c r="H279" i="1" s="1"/>
  <c r="H13" i="1"/>
  <c r="H11" i="1"/>
  <c r="H8" i="1" s="1"/>
  <c r="H78" i="1" l="1"/>
  <c r="H71" i="1"/>
  <c r="H278" i="1"/>
  <c r="H280" i="1" s="1"/>
  <c r="H3" i="1"/>
  <c r="H103" i="1"/>
  <c r="H284" i="1" l="1"/>
  <c r="H69" i="1"/>
  <c r="H281" i="1" s="1"/>
  <c r="H283" i="1" s="1"/>
  <c r="H285" i="1" s="1"/>
</calcChain>
</file>

<file path=xl/sharedStrings.xml><?xml version="1.0" encoding="utf-8"?>
<sst xmlns="http://schemas.openxmlformats.org/spreadsheetml/2006/main" count="833" uniqueCount="245">
  <si>
    <t>KONTO</t>
  </si>
  <si>
    <t xml:space="preserve">       IZVORI</t>
  </si>
  <si>
    <t>NAZIV KONTA</t>
  </si>
  <si>
    <t xml:space="preserve">           PLAN</t>
  </si>
  <si>
    <t>FINANCIRANJA</t>
  </si>
  <si>
    <t>PRIHODI POSLOVANJA</t>
  </si>
  <si>
    <t>POMOĆI IZ INOZEMSTVA I OD SUBJEKATA</t>
  </si>
  <si>
    <t>UNUTAR OPĆEG PRORAČUNA</t>
  </si>
  <si>
    <t>POMOĆI PRORAČUNSKIM KORISNICIMA IZ PRORAČUNA</t>
  </si>
  <si>
    <t>KOJI IM NIJE NADLEŽAN</t>
  </si>
  <si>
    <t>TEKUĆE POMOĆI PRORAČUNSKIM KORISNICIMA IZ</t>
  </si>
  <si>
    <t>PRORAČUNA KOJI IM NIJE NADLEŽAN</t>
  </si>
  <si>
    <t>TEKUĆE POMOĆI IZ DRŽAVNOG PRORAČUNA PRORAČUNSKIM</t>
  </si>
  <si>
    <t>KORISNICIMA PRORAČUNA JLP(R)S</t>
  </si>
  <si>
    <t>Stručna literatura ( publikacije,časopisi, knjige, glasila i sl.)</t>
  </si>
  <si>
    <t>Materijal za odgojno-obrazovni rad</t>
  </si>
  <si>
    <t xml:space="preserve">Sitni inventar   </t>
  </si>
  <si>
    <t>PRIHODI OD IMOVINE</t>
  </si>
  <si>
    <t>PRIHODI OD FINANCIJSKE IMOVINE</t>
  </si>
  <si>
    <t>Kamata na depozit po viđenju</t>
  </si>
  <si>
    <t>Prihodi od nefinancijske imovine</t>
  </si>
  <si>
    <t>Prihodi od zakupa i iznajmljivanje imovine</t>
  </si>
  <si>
    <t>Ostali prihodi od zakupa i iznajmljivanja imovine</t>
  </si>
  <si>
    <t>PRIHODI OD UPRAVNIH I ADMINISTRATIVNIH PRISTOJBI</t>
  </si>
  <si>
    <t>PRISTOJBI PO POSEBNIM PROPISIMA I NAKNADA</t>
  </si>
  <si>
    <t>PRIHODI PO POSEBNIM PROPISIMA</t>
  </si>
  <si>
    <t>OSTALI NESPOMENUTI PRIHODI</t>
  </si>
  <si>
    <t>Sufinanciranje cijene usluga za redovni program roditelji iz Općine Gornji Kneginec</t>
  </si>
  <si>
    <t>Sufinanciranje cijene usluga iz proračuna drugih općina i gradova</t>
  </si>
  <si>
    <t>Sufinanciranje cijene usluga za redovni program roditelji iz drugih općina i gradova</t>
  </si>
  <si>
    <t>Prihodi od osiguranja djece</t>
  </si>
  <si>
    <t>Sufinanciranje cijene usluga kraćih programa</t>
  </si>
  <si>
    <t>engleski jezik</t>
  </si>
  <si>
    <t>PRIHODI IZ NADLEŽNOG PRORAČUNA I OD HZZO-A</t>
  </si>
  <si>
    <t>TEMELJEM UGOVORNIH OBVEZA</t>
  </si>
  <si>
    <t>Prihodi iz nadležnog proračuna za financiranje</t>
  </si>
  <si>
    <t>redovne djelatnosti proračunskih korisnika</t>
  </si>
  <si>
    <t>Prihodi  iz nadležnog proračuna za financiranje</t>
  </si>
  <si>
    <t>rashoda poslovanja</t>
  </si>
  <si>
    <t>rashoda poslovanja za plaće</t>
  </si>
  <si>
    <t>rashoda poslovanja za namirnice</t>
  </si>
  <si>
    <t>KAZNE, UPRAVNE MJERE I OSTALI PRIHODI</t>
  </si>
  <si>
    <t>OSTALI PRIHODI</t>
  </si>
  <si>
    <t>Ostali prihodi</t>
  </si>
  <si>
    <t>RASHODI POSLOVANJA</t>
  </si>
  <si>
    <t>UKUPNI RASHODI ZA ZAPOSLENE</t>
  </si>
  <si>
    <t xml:space="preserve">         11.</t>
  </si>
  <si>
    <t>RASHODI ZA ZAPOSLENE  IZ PRORAČUNA (plaće )</t>
  </si>
  <si>
    <t xml:space="preserve">        11.</t>
  </si>
  <si>
    <t>Bruto plaće</t>
  </si>
  <si>
    <t>Doprinosi na plaće</t>
  </si>
  <si>
    <t>Doprinosi za zdravstveno osiguranje</t>
  </si>
  <si>
    <t xml:space="preserve">       31., 53.</t>
  </si>
  <si>
    <t>RASHODI ZA ZAPOSLENE IZ SREDSTVA VRTIĆA</t>
  </si>
  <si>
    <t xml:space="preserve">      31.</t>
  </si>
  <si>
    <t>Ukupno plaće</t>
  </si>
  <si>
    <t xml:space="preserve">     31.</t>
  </si>
  <si>
    <t xml:space="preserve">      31.,53.</t>
  </si>
  <si>
    <t>OSTALI RASHODI ZA ZAPOSLENE</t>
  </si>
  <si>
    <t>Ostali rashodi za zaposlene</t>
  </si>
  <si>
    <t>Jubilarna nagrada</t>
  </si>
  <si>
    <t>Darovi djeci radnika</t>
  </si>
  <si>
    <t xml:space="preserve">     31., 53.</t>
  </si>
  <si>
    <t>Dar u naravi</t>
  </si>
  <si>
    <t xml:space="preserve">    31.</t>
  </si>
  <si>
    <t>Otpremnina</t>
  </si>
  <si>
    <t>Naknada za bolest, invalidnost i smrtni slučaj</t>
  </si>
  <si>
    <t xml:space="preserve">    31., 53</t>
  </si>
  <si>
    <t>Regres za godišnji odmor</t>
  </si>
  <si>
    <t xml:space="preserve">    31.,53.</t>
  </si>
  <si>
    <t>Prigodna godišnja nagrada</t>
  </si>
  <si>
    <t>Potpora za rođenje djeteta</t>
  </si>
  <si>
    <t>Dodatak na plaću ( mjesečni )</t>
  </si>
  <si>
    <t xml:space="preserve">    11.,31., 53.</t>
  </si>
  <si>
    <t>MATERIJALNI RASHODI</t>
  </si>
  <si>
    <t>Naknade troškova zaposlenima</t>
  </si>
  <si>
    <t xml:space="preserve">   31.</t>
  </si>
  <si>
    <t>Službena putovanja</t>
  </si>
  <si>
    <t xml:space="preserve">   31.,53.</t>
  </si>
  <si>
    <t>Dnevnice za službeni put u zemlji</t>
  </si>
  <si>
    <t>Naknade za smještaj na službenom putu u zemlji</t>
  </si>
  <si>
    <t>Naknade za prijevoz na službenom putu u zemlji</t>
  </si>
  <si>
    <t>Ostali rashodi za službena putovanja</t>
  </si>
  <si>
    <t xml:space="preserve">  31.</t>
  </si>
  <si>
    <t>Naknade za prijevoz,za rad na terenu i odvojeni život</t>
  </si>
  <si>
    <t>Naknade za prijevoz na posao i s posla</t>
  </si>
  <si>
    <t xml:space="preserve">  31.,53.</t>
  </si>
  <si>
    <t>Stručno usavršavanje zaposlenika</t>
  </si>
  <si>
    <t xml:space="preserve">  31., 53.</t>
  </si>
  <si>
    <t>Seminari, savjetovanja i simpozij</t>
  </si>
  <si>
    <t>Tečajevi i stručni ispiti</t>
  </si>
  <si>
    <t xml:space="preserve"> 31., 53.</t>
  </si>
  <si>
    <t>Ostale naknade troškova zaposlenima</t>
  </si>
  <si>
    <t xml:space="preserve">Naknada za korištenje privatnog automobila </t>
  </si>
  <si>
    <t>u službene svrhe</t>
  </si>
  <si>
    <t>Rashodi za materijal i energiju</t>
  </si>
  <si>
    <t>Uredski materijal i ostali materijalni rashodi</t>
  </si>
  <si>
    <t>Materijal i sredstva za čišćenje</t>
  </si>
  <si>
    <t>Materijal za higijenske potrebe i njegu</t>
  </si>
  <si>
    <t>Ostali materijal za potrebe redovnog poslovanja</t>
  </si>
  <si>
    <t xml:space="preserve">  11., 31.</t>
  </si>
  <si>
    <t>Materijal i sirovine</t>
  </si>
  <si>
    <t xml:space="preserve">   31.,</t>
  </si>
  <si>
    <t xml:space="preserve">   11.31.</t>
  </si>
  <si>
    <t>Voće i povrće</t>
  </si>
  <si>
    <t xml:space="preserve">  11.31.</t>
  </si>
  <si>
    <t>Mlijeko i mliječni proizvodi</t>
  </si>
  <si>
    <t>Meso i mesne prerađevine</t>
  </si>
  <si>
    <t>Kruh i krušni proizvodi</t>
  </si>
  <si>
    <t>Ostale prehrambene namirnice</t>
  </si>
  <si>
    <t>Energija</t>
  </si>
  <si>
    <t>Električna energija</t>
  </si>
  <si>
    <t>Plin</t>
  </si>
  <si>
    <t>Motorni benzin i dizel gorivo</t>
  </si>
  <si>
    <t>Materijal i dijelovi za tekuće i investicijsko održavanje</t>
  </si>
  <si>
    <t xml:space="preserve">Materijal i dijelovi za tekuće i investicijsko održavanje </t>
  </si>
  <si>
    <t>građevinskih objekata</t>
  </si>
  <si>
    <t>postrojenja i opreme</t>
  </si>
  <si>
    <t>transportnih sredstava</t>
  </si>
  <si>
    <t>Sitni inventar i auto gume</t>
  </si>
  <si>
    <t>Auto gume</t>
  </si>
  <si>
    <t>Službena, radna i zaštitna odjeća i obuća</t>
  </si>
  <si>
    <t xml:space="preserve">  31., 53</t>
  </si>
  <si>
    <t>Rashodi za usluge</t>
  </si>
  <si>
    <t>Usluge telefona, pošte i prijevoza</t>
  </si>
  <si>
    <t>Usluge telefona, telefaksa</t>
  </si>
  <si>
    <t>Poštarina</t>
  </si>
  <si>
    <t>Usluge tekućeg i investicijskog održavanja</t>
  </si>
  <si>
    <t>prijevoznih sredstava</t>
  </si>
  <si>
    <t>Ostale usluge tekućeg i investicijskog održavanja</t>
  </si>
  <si>
    <t>Komunalne usluge</t>
  </si>
  <si>
    <t>Opskrba vodom</t>
  </si>
  <si>
    <t>Iznošenje i odvoz smeća</t>
  </si>
  <si>
    <t>Deratizacija i dezinsekcija</t>
  </si>
  <si>
    <t>Dimnjačarske i ekološke usluge</t>
  </si>
  <si>
    <t>Ostale komunalne usluge</t>
  </si>
  <si>
    <t>Najamnine za opremu</t>
  </si>
  <si>
    <t>Zdravstvene i veterinarske usluge</t>
  </si>
  <si>
    <t>Obvezni i preventivni zdravstveni pregledi zaposlenika</t>
  </si>
  <si>
    <t>Veterinarske usluge</t>
  </si>
  <si>
    <t>Laboratorijske usluge</t>
  </si>
  <si>
    <t>Ostale zdravstvene i veterinarske usluge</t>
  </si>
  <si>
    <t>Intelektualne i osobne usluge</t>
  </si>
  <si>
    <t>Usluge odvjetnika i pravnog savjetnika</t>
  </si>
  <si>
    <t>Ostale intelektualne usluge</t>
  </si>
  <si>
    <t>Računalne usluge</t>
  </si>
  <si>
    <t>Usluge ažuriranja računalnih baza</t>
  </si>
  <si>
    <t>Ostale usluge</t>
  </si>
  <si>
    <t>Grafičke i tiskarske usluge, usluge kopiranja</t>
  </si>
  <si>
    <t>Filim i izrada fotografija</t>
  </si>
  <si>
    <t>Usluge pri registraciji prijevoznih sredstava</t>
  </si>
  <si>
    <t>Ostale nespomenute usluge</t>
  </si>
  <si>
    <t>Ostali nespomenuti rashodi poslovanja</t>
  </si>
  <si>
    <t>Naknade za rad predstavničkih i izvršnih tijela,</t>
  </si>
  <si>
    <t>povjerenstva i sl.</t>
  </si>
  <si>
    <t>Naknada članovima predstavničkih i izvršnih</t>
  </si>
  <si>
    <t>tijela u upravnih vijeća</t>
  </si>
  <si>
    <t>Premije osiguranja</t>
  </si>
  <si>
    <t>Premije osiguranja prijevoznih sredstava</t>
  </si>
  <si>
    <t>Premije osiguranja ostale imovine</t>
  </si>
  <si>
    <t>Premija osiguranja djece</t>
  </si>
  <si>
    <t>Reprezentacija</t>
  </si>
  <si>
    <t>Pristojbe i naknada</t>
  </si>
  <si>
    <t>Novčana naknada poslodavca zbog nezapošljavanja</t>
  </si>
  <si>
    <t>osoba s invaliditetom</t>
  </si>
  <si>
    <t>Javnobilježnjičke pristojbe</t>
  </si>
  <si>
    <t>Darovi za vrtićku djecu</t>
  </si>
  <si>
    <t>Financijski rashodi</t>
  </si>
  <si>
    <t>Ostali financijski rashodi</t>
  </si>
  <si>
    <t>Bankarske usluge u usluge platnog prometa</t>
  </si>
  <si>
    <t>Usluge platnog prometa</t>
  </si>
  <si>
    <t>Zatezne kamate</t>
  </si>
  <si>
    <t>Zatezne kamate iz poslovnih odnosa</t>
  </si>
  <si>
    <t xml:space="preserve">Ostali rashodi </t>
  </si>
  <si>
    <t>Kazne, penali i naknade štete</t>
  </si>
  <si>
    <t>31.</t>
  </si>
  <si>
    <t>Ostale kazne</t>
  </si>
  <si>
    <t>RASHODI ZA NABAVU NEFINANCIJSKU IMOVINU</t>
  </si>
  <si>
    <t>RASHODI ZA NABAVU PROIZVEDENE DUGOTRAJNE IMOVINE</t>
  </si>
  <si>
    <t>Postrojenja i oprema</t>
  </si>
  <si>
    <t>Uredska oprema i namještaj</t>
  </si>
  <si>
    <t>53.</t>
  </si>
  <si>
    <t>Računala i računalna oprema</t>
  </si>
  <si>
    <t>31.,53.</t>
  </si>
  <si>
    <t>Ostala oprema</t>
  </si>
  <si>
    <t>Komunikacijska oprema</t>
  </si>
  <si>
    <t>51.</t>
  </si>
  <si>
    <t>Ostala komunikacijska oprema</t>
  </si>
  <si>
    <t>Oprema za održavanje i zaštitu</t>
  </si>
  <si>
    <t>Oprema za grijanje, ventilaciju i hlađenje</t>
  </si>
  <si>
    <t xml:space="preserve">Sportska i glazbena oprema </t>
  </si>
  <si>
    <t xml:space="preserve">Sportska oprema </t>
  </si>
  <si>
    <t>Uređaji, strojevi i oprema za ostale namjene</t>
  </si>
  <si>
    <t>Ulaganja u računalne programe</t>
  </si>
  <si>
    <t>DJEČJI VRTIĆ BUBAMARA</t>
  </si>
  <si>
    <t>GORNJI KNEGINEC</t>
  </si>
  <si>
    <t>ULICA UČITELJA VJEKOSLAVA KEZELE 8</t>
  </si>
  <si>
    <t>42204 TURČIN</t>
  </si>
  <si>
    <t>FINANCIJSKI PLAN ZA 2023.-ZBIRNI</t>
  </si>
  <si>
    <t>red.</t>
  </si>
  <si>
    <t>Opis</t>
  </si>
  <si>
    <t xml:space="preserve">        PLAN</t>
  </si>
  <si>
    <t>BR.</t>
  </si>
  <si>
    <t>1.</t>
  </si>
  <si>
    <t>Prihodi poslovanja</t>
  </si>
  <si>
    <t>2.</t>
  </si>
  <si>
    <t>I</t>
  </si>
  <si>
    <t>UKUPNI PRIHODI</t>
  </si>
  <si>
    <t>3.</t>
  </si>
  <si>
    <t>Rashodi poslovanja</t>
  </si>
  <si>
    <t>4.</t>
  </si>
  <si>
    <t>Rashodi za nabavu nefin.imovine</t>
  </si>
  <si>
    <t>II</t>
  </si>
  <si>
    <t>UKUPNI RASHODI</t>
  </si>
  <si>
    <t>III</t>
  </si>
  <si>
    <t>RAZLIKA PRIHODA I RASHODA</t>
  </si>
  <si>
    <t>IV</t>
  </si>
  <si>
    <t>Višak prihoda iz prethodne godine</t>
  </si>
  <si>
    <t>V</t>
  </si>
  <si>
    <t>viškovi/manjkovi prihoda</t>
  </si>
  <si>
    <t>2.260,350,00</t>
  </si>
  <si>
    <t>FINANCIJSKI PLAN ZA 2023.GODINU – OPĆINA</t>
  </si>
  <si>
    <t>PRIHODI OD UPRAVNIH I ADMINISTARATIVNIH PRISTOJBI</t>
  </si>
  <si>
    <t xml:space="preserve">       31.</t>
  </si>
  <si>
    <t xml:space="preserve">RASHODI ZA ZAPOSLENE IZ SREDSTVA VRTIĆA </t>
  </si>
  <si>
    <t xml:space="preserve">Naknada za korištenje privatnogautomobila </t>
  </si>
  <si>
    <t xml:space="preserve">  31.,11.</t>
  </si>
  <si>
    <t xml:space="preserve">  31. </t>
  </si>
  <si>
    <t>Najam opreme</t>
  </si>
  <si>
    <t>Javnobilježničke pristojbe</t>
  </si>
  <si>
    <t>Zatezne kamate za poreze</t>
  </si>
  <si>
    <t>Zatezne kamate na doprinose</t>
  </si>
  <si>
    <t>Ostali rashodi</t>
  </si>
  <si>
    <t>FINANCIJSKI PLAN ZA 2023. GODINU – VRTIĆ</t>
  </si>
  <si>
    <t>11., 31. ,53.</t>
  </si>
  <si>
    <t>PROJEKCIJA FINANCIJSKOG PLANA PRIHODA I RASHODA</t>
  </si>
  <si>
    <t>ZA 2023. - 2024.  GODINU SKUPNI</t>
  </si>
  <si>
    <t>PROJEKCIJA 2023.</t>
  </si>
  <si>
    <t>PROJEKCIJA 2024.</t>
  </si>
  <si>
    <t xml:space="preserve">   53.</t>
  </si>
  <si>
    <t>ZA 2023. - 2024.  GODINU OPĆINA</t>
  </si>
  <si>
    <t>ZA 2023. - 2024.  GODINU EU</t>
  </si>
  <si>
    <t>ZA 2023. - 2024.  GODINU VRTIĆ</t>
  </si>
  <si>
    <t>Predsjednik Upravnog vijeća:</t>
  </si>
  <si>
    <t>Ivica Đuranec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</si>
</sst>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.00"/>
    <numFmt numFmtId="165" formatCode="#,##0.00\ [$kn-41A];[Red]\-#,##0.00\ [$kn-41A]"/>
  </numFmts>
  <fonts count="16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6"/>
      <color rgb="FF000000"/>
      <name val="Calibri"/>
      <family val="2"/>
      <charset val="238"/>
    </font>
    <font>
      <b/>
      <sz val="16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784B04"/>
      <name val="Calibri"/>
      <family val="2"/>
      <charset val="238"/>
    </font>
    <font>
      <sz val="11"/>
      <color rgb="FF780373"/>
      <name val="Calibri"/>
      <family val="2"/>
      <charset val="238"/>
    </font>
    <font>
      <sz val="11"/>
      <color rgb="FFCE181E"/>
      <name val="Calibri"/>
      <family val="2"/>
      <charset val="238"/>
    </font>
    <font>
      <sz val="11"/>
      <color rgb="FFFF4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4" fontId="3" fillId="0" borderId="0" xfId="0" applyNumberFormat="1" applyFont="1"/>
    <xf numFmtId="0" fontId="4" fillId="0" borderId="0" xfId="0" applyFont="1"/>
    <xf numFmtId="0" fontId="5" fillId="0" borderId="0" xfId="0" applyFont="1"/>
    <xf numFmtId="4" fontId="6" fillId="0" borderId="0" xfId="0" applyNumberFormat="1" applyFont="1"/>
    <xf numFmtId="0" fontId="6" fillId="0" borderId="0" xfId="0" applyFont="1"/>
    <xf numFmtId="0" fontId="7" fillId="0" borderId="0" xfId="0" applyFont="1"/>
    <xf numFmtId="4" fontId="8" fillId="0" borderId="0" xfId="0" applyNumberFormat="1" applyFont="1"/>
    <xf numFmtId="0" fontId="8" fillId="0" borderId="0" xfId="0" applyFont="1"/>
    <xf numFmtId="4" fontId="1" fillId="0" borderId="0" xfId="0" applyNumberFormat="1" applyFont="1"/>
    <xf numFmtId="4" fontId="0" fillId="0" borderId="0" xfId="0" applyNumberFormat="1"/>
    <xf numFmtId="0" fontId="0" fillId="0" borderId="0" xfId="0" applyFont="1"/>
    <xf numFmtId="2" fontId="1" fillId="0" borderId="0" xfId="0" applyNumberFormat="1" applyFont="1"/>
    <xf numFmtId="2" fontId="0" fillId="0" borderId="0" xfId="0" applyNumberFormat="1"/>
    <xf numFmtId="4" fontId="0" fillId="0" borderId="0" xfId="0" applyNumberFormat="1" applyFont="1"/>
    <xf numFmtId="4" fontId="9" fillId="0" borderId="0" xfId="0" applyNumberFormat="1" applyFont="1"/>
    <xf numFmtId="4" fontId="10" fillId="0" borderId="0" xfId="0" applyNumberFormat="1" applyFont="1"/>
    <xf numFmtId="2" fontId="8" fillId="0" borderId="0" xfId="0" applyNumberFormat="1" applyFont="1"/>
    <xf numFmtId="4" fontId="7" fillId="0" borderId="0" xfId="0" applyNumberFormat="1" applyFont="1"/>
    <xf numFmtId="4" fontId="4" fillId="0" borderId="0" xfId="0" applyNumberFormat="1" applyFont="1"/>
    <xf numFmtId="164" fontId="0" fillId="0" borderId="0" xfId="0" applyNumberForma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0" fillId="0" borderId="0" xfId="0" applyNumberFormat="1" applyFont="1" applyAlignment="1">
      <alignment horizontal="right"/>
    </xf>
    <xf numFmtId="4" fontId="11" fillId="0" borderId="0" xfId="0" applyNumberFormat="1" applyFont="1"/>
    <xf numFmtId="165" fontId="1" fillId="0" borderId="0" xfId="0" applyNumberFormat="1" applyFont="1"/>
    <xf numFmtId="0" fontId="12" fillId="0" borderId="0" xfId="0" applyFont="1"/>
    <xf numFmtId="2" fontId="12" fillId="0" borderId="0" xfId="0" applyNumberFormat="1" applyFont="1"/>
    <xf numFmtId="4" fontId="12" fillId="0" borderId="0" xfId="0" applyNumberFormat="1" applyFont="1"/>
    <xf numFmtId="0" fontId="13" fillId="0" borderId="0" xfId="0" applyFont="1"/>
    <xf numFmtId="4" fontId="13" fillId="0" borderId="0" xfId="0" applyNumberFormat="1" applyFont="1"/>
    <xf numFmtId="0" fontId="14" fillId="0" borderId="0" xfId="0" applyFont="1"/>
    <xf numFmtId="0" fontId="15" fillId="0" borderId="0" xfId="0" applyFont="1"/>
    <xf numFmtId="2" fontId="15" fillId="0" borderId="0" xfId="0" applyNumberFormat="1" applyFont="1"/>
    <xf numFmtId="4" fontId="15" fillId="0" borderId="0" xfId="0" applyNumberFormat="1" applyFont="1"/>
  </cellXfs>
  <cellStyles count="1">
    <cellStyle name="Normalno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CE181E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780373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4000"/>
      <rgbColor rgb="FF666699"/>
      <rgbColor rgb="FF969696"/>
      <rgbColor rgb="FF003366"/>
      <rgbColor rgb="FF339966"/>
      <rgbColor rgb="FF003300"/>
      <rgbColor rgb="FF333300"/>
      <rgbColor rgb="FF784B04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7"/>
  <sheetViews>
    <sheetView topLeftCell="A244" zoomScaleNormal="100" workbookViewId="0">
      <selection activeCell="H104" sqref="H104"/>
    </sheetView>
  </sheetViews>
  <sheetFormatPr defaultRowHeight="15" x14ac:dyDescent="0.25"/>
  <cols>
    <col min="1" max="1" width="8" customWidth="1"/>
    <col min="2" max="2" width="17.5703125" customWidth="1"/>
    <col min="3" max="6" width="8.7109375" customWidth="1"/>
    <col min="7" max="7" width="38.42578125" customWidth="1"/>
    <col min="8" max="8" width="26.140625" customWidth="1"/>
    <col min="9" max="9" width="7.28515625" customWidth="1"/>
    <col min="10" max="10" width="17.5703125" customWidth="1"/>
    <col min="11" max="1025" width="8.7109375" customWidth="1"/>
  </cols>
  <sheetData>
    <row r="1" spans="1:11" x14ac:dyDescent="0.25">
      <c r="A1" t="s">
        <v>0</v>
      </c>
      <c r="B1" t="s">
        <v>1</v>
      </c>
      <c r="C1" t="s">
        <v>2</v>
      </c>
      <c r="H1" t="s">
        <v>3</v>
      </c>
    </row>
    <row r="2" spans="1:11" x14ac:dyDescent="0.25">
      <c r="B2" t="s">
        <v>4</v>
      </c>
      <c r="K2" s="1"/>
    </row>
    <row r="3" spans="1:11" ht="21" x14ac:dyDescent="0.35">
      <c r="A3" s="2">
        <v>6</v>
      </c>
      <c r="B3" s="2"/>
      <c r="C3" s="2" t="s">
        <v>5</v>
      </c>
      <c r="D3" s="2"/>
      <c r="E3" s="2"/>
      <c r="F3" s="2"/>
      <c r="G3" s="2"/>
      <c r="H3" s="3">
        <f>H35+H5+H49+H26+H61</f>
        <v>5888375</v>
      </c>
      <c r="I3" s="4"/>
      <c r="K3" s="1"/>
    </row>
    <row r="4" spans="1:11" x14ac:dyDescent="0.25">
      <c r="H4" s="1"/>
      <c r="I4" s="1"/>
      <c r="K4" s="1"/>
    </row>
    <row r="5" spans="1:11" ht="18.75" x14ac:dyDescent="0.3">
      <c r="A5" s="5">
        <v>63</v>
      </c>
      <c r="B5" s="5"/>
      <c r="C5" s="5" t="s">
        <v>6</v>
      </c>
      <c r="D5" s="5"/>
      <c r="E5" s="5"/>
      <c r="F5" s="5"/>
      <c r="G5" s="5"/>
      <c r="H5" s="6">
        <v>20000</v>
      </c>
      <c r="I5" s="7"/>
      <c r="K5" s="1"/>
    </row>
    <row r="6" spans="1:11" ht="18.75" x14ac:dyDescent="0.3">
      <c r="C6" s="5" t="s">
        <v>7</v>
      </c>
      <c r="H6" s="1"/>
      <c r="I6" s="1"/>
      <c r="K6" s="1"/>
    </row>
    <row r="7" spans="1:11" x14ac:dyDescent="0.25">
      <c r="H7" s="1"/>
      <c r="I7" s="1"/>
      <c r="K7" s="1"/>
    </row>
    <row r="8" spans="1:11" ht="15.75" x14ac:dyDescent="0.25">
      <c r="A8" s="8">
        <v>636</v>
      </c>
      <c r="B8" s="8"/>
      <c r="C8" s="8" t="s">
        <v>8</v>
      </c>
      <c r="D8" s="8"/>
      <c r="E8" s="8"/>
      <c r="F8" s="8"/>
      <c r="G8" s="8"/>
      <c r="H8" s="9">
        <f>H11</f>
        <v>20000</v>
      </c>
      <c r="I8" s="10"/>
      <c r="K8" s="1"/>
    </row>
    <row r="9" spans="1:11" x14ac:dyDescent="0.25">
      <c r="C9" t="s">
        <v>9</v>
      </c>
      <c r="H9" s="1"/>
      <c r="I9" s="1"/>
      <c r="K9" s="1"/>
    </row>
    <row r="10" spans="1:11" x14ac:dyDescent="0.25">
      <c r="H10" s="1"/>
      <c r="I10" s="1"/>
      <c r="K10" s="1"/>
    </row>
    <row r="11" spans="1:11" x14ac:dyDescent="0.25">
      <c r="A11">
        <v>6361</v>
      </c>
      <c r="C11" t="s">
        <v>10</v>
      </c>
      <c r="H11" s="11">
        <f>H13</f>
        <v>20000</v>
      </c>
      <c r="I11" s="1"/>
      <c r="K11" s="1"/>
    </row>
    <row r="12" spans="1:11" x14ac:dyDescent="0.25">
      <c r="C12" t="s">
        <v>11</v>
      </c>
      <c r="H12" s="1"/>
      <c r="I12" s="1"/>
      <c r="K12" s="1"/>
    </row>
    <row r="13" spans="1:11" x14ac:dyDescent="0.25">
      <c r="A13">
        <v>63612</v>
      </c>
      <c r="C13" t="s">
        <v>12</v>
      </c>
      <c r="H13" s="11">
        <f>SUM(H15:H17)</f>
        <v>20000</v>
      </c>
      <c r="I13" s="1"/>
      <c r="K13" s="1"/>
    </row>
    <row r="14" spans="1:11" x14ac:dyDescent="0.25">
      <c r="C14" t="s">
        <v>13</v>
      </c>
    </row>
    <row r="15" spans="1:11" x14ac:dyDescent="0.25">
      <c r="C15" t="s">
        <v>14</v>
      </c>
      <c r="H15" s="12">
        <v>2000</v>
      </c>
    </row>
    <row r="16" spans="1:11" x14ac:dyDescent="0.25">
      <c r="C16" t="s">
        <v>15</v>
      </c>
      <c r="H16" s="12">
        <v>17000</v>
      </c>
    </row>
    <row r="17" spans="1:11" x14ac:dyDescent="0.25">
      <c r="C17" t="s">
        <v>16</v>
      </c>
      <c r="H17" s="12">
        <v>1000</v>
      </c>
    </row>
    <row r="19" spans="1:11" ht="15.75" x14ac:dyDescent="0.25">
      <c r="A19" s="8"/>
      <c r="B19" s="8"/>
      <c r="C19" s="8"/>
      <c r="D19" s="13"/>
      <c r="E19" s="8"/>
      <c r="F19" s="8"/>
      <c r="G19" s="8"/>
      <c r="H19" s="9"/>
      <c r="I19" s="10"/>
      <c r="K19" s="1"/>
    </row>
    <row r="20" spans="1:11" hidden="1" x14ac:dyDescent="0.25">
      <c r="H20" s="1"/>
      <c r="I20" s="1"/>
      <c r="K20" s="1"/>
    </row>
    <row r="21" spans="1:11" hidden="1" x14ac:dyDescent="0.25">
      <c r="H21" s="11"/>
      <c r="I21" s="1"/>
      <c r="K21" s="1"/>
    </row>
    <row r="22" spans="1:11" hidden="1" x14ac:dyDescent="0.25"/>
    <row r="23" spans="1:11" hidden="1" x14ac:dyDescent="0.25">
      <c r="H23" s="12"/>
    </row>
    <row r="24" spans="1:11" hidden="1" x14ac:dyDescent="0.25"/>
    <row r="26" spans="1:11" ht="18.75" x14ac:dyDescent="0.3">
      <c r="A26" s="5">
        <v>64</v>
      </c>
      <c r="B26" s="5"/>
      <c r="C26" s="5" t="s">
        <v>17</v>
      </c>
      <c r="D26" s="5"/>
      <c r="E26" s="5"/>
      <c r="F26" s="5"/>
      <c r="G26" s="5"/>
      <c r="H26" s="6">
        <f>H28+H31</f>
        <v>5200</v>
      </c>
      <c r="I26" s="7"/>
    </row>
    <row r="27" spans="1:11" x14ac:dyDescent="0.25">
      <c r="H27" s="1"/>
      <c r="I27" s="1"/>
    </row>
    <row r="28" spans="1:11" x14ac:dyDescent="0.25">
      <c r="A28">
        <v>641</v>
      </c>
      <c r="C28" t="s">
        <v>18</v>
      </c>
      <c r="H28" s="14">
        <f>H29</f>
        <v>200</v>
      </c>
      <c r="I28" s="1"/>
    </row>
    <row r="29" spans="1:11" x14ac:dyDescent="0.25">
      <c r="A29">
        <v>64132</v>
      </c>
      <c r="C29" t="s">
        <v>19</v>
      </c>
      <c r="H29" s="15">
        <v>200</v>
      </c>
    </row>
    <row r="31" spans="1:11" x14ac:dyDescent="0.25">
      <c r="A31">
        <v>642</v>
      </c>
      <c r="C31" t="s">
        <v>20</v>
      </c>
      <c r="H31" s="11">
        <f>H33</f>
        <v>5000</v>
      </c>
      <c r="I31" s="1"/>
    </row>
    <row r="32" spans="1:11" x14ac:dyDescent="0.25">
      <c r="A32">
        <v>6422</v>
      </c>
      <c r="C32" t="s">
        <v>21</v>
      </c>
    </row>
    <row r="33" spans="1:11" x14ac:dyDescent="0.25">
      <c r="A33">
        <v>64229</v>
      </c>
      <c r="C33" t="s">
        <v>22</v>
      </c>
      <c r="H33" s="12">
        <v>5000</v>
      </c>
    </row>
    <row r="34" spans="1:11" x14ac:dyDescent="0.25">
      <c r="H34" s="12"/>
    </row>
    <row r="35" spans="1:11" ht="18.75" x14ac:dyDescent="0.3">
      <c r="A35" s="5">
        <v>65</v>
      </c>
      <c r="B35" s="5"/>
      <c r="C35" s="8" t="s">
        <v>23</v>
      </c>
      <c r="D35" s="8"/>
      <c r="E35" s="8"/>
      <c r="F35" s="8"/>
      <c r="G35" s="8"/>
      <c r="H35" s="6">
        <f>H38</f>
        <v>3597825</v>
      </c>
      <c r="I35" s="7"/>
      <c r="K35" s="1"/>
    </row>
    <row r="36" spans="1:11" ht="18.75" x14ac:dyDescent="0.3">
      <c r="A36" s="5"/>
      <c r="B36" s="5"/>
      <c r="C36" s="8" t="s">
        <v>24</v>
      </c>
      <c r="D36" s="8"/>
      <c r="E36" s="8"/>
      <c r="F36" s="8"/>
      <c r="G36" s="8"/>
      <c r="H36" s="7"/>
      <c r="I36" s="7"/>
      <c r="K36" s="1"/>
    </row>
    <row r="37" spans="1:11" x14ac:dyDescent="0.25">
      <c r="H37" s="1"/>
      <c r="I37" s="1"/>
      <c r="K37" s="1"/>
    </row>
    <row r="38" spans="1:11" ht="15.75" x14ac:dyDescent="0.25">
      <c r="A38" s="8">
        <v>652</v>
      </c>
      <c r="B38" s="8"/>
      <c r="C38" s="8" t="s">
        <v>25</v>
      </c>
      <c r="D38" s="8"/>
      <c r="E38" s="8"/>
      <c r="F38" s="8"/>
      <c r="G38" s="8"/>
      <c r="H38" s="9">
        <f>H40</f>
        <v>3597825</v>
      </c>
      <c r="I38" s="10"/>
      <c r="K38" s="1"/>
    </row>
    <row r="39" spans="1:11" x14ac:dyDescent="0.25">
      <c r="H39" s="1"/>
      <c r="I39" s="1"/>
      <c r="K39" s="1"/>
    </row>
    <row r="40" spans="1:11" x14ac:dyDescent="0.25">
      <c r="A40">
        <v>6526</v>
      </c>
      <c r="C40" t="s">
        <v>26</v>
      </c>
      <c r="H40" s="11">
        <f>H41+H42+H45+H47+H44</f>
        <v>3597825</v>
      </c>
      <c r="I40" s="1"/>
      <c r="K40" s="1"/>
    </row>
    <row r="41" spans="1:11" x14ac:dyDescent="0.25">
      <c r="A41">
        <v>652644</v>
      </c>
      <c r="C41" t="s">
        <v>27</v>
      </c>
      <c r="H41" s="12">
        <v>2911825</v>
      </c>
      <c r="J41" s="12">
        <v>4295217</v>
      </c>
    </row>
    <row r="42" spans="1:11" x14ac:dyDescent="0.25">
      <c r="A42">
        <v>652643</v>
      </c>
      <c r="C42" t="s">
        <v>28</v>
      </c>
      <c r="H42" s="12">
        <v>290000</v>
      </c>
    </row>
    <row r="43" spans="1:11" ht="7.5" customHeight="1" x14ac:dyDescent="0.25"/>
    <row r="44" spans="1:11" x14ac:dyDescent="0.25">
      <c r="A44">
        <v>652642</v>
      </c>
      <c r="C44" t="s">
        <v>29</v>
      </c>
      <c r="H44" s="12">
        <v>290000</v>
      </c>
    </row>
    <row r="45" spans="1:11" x14ac:dyDescent="0.25">
      <c r="A45">
        <v>652645</v>
      </c>
      <c r="C45" t="s">
        <v>30</v>
      </c>
      <c r="H45" s="12">
        <v>6000</v>
      </c>
    </row>
    <row r="46" spans="1:11" x14ac:dyDescent="0.25">
      <c r="A46">
        <v>652646</v>
      </c>
      <c r="C46" t="s">
        <v>31</v>
      </c>
    </row>
    <row r="47" spans="1:11" x14ac:dyDescent="0.25">
      <c r="C47" t="s">
        <v>32</v>
      </c>
      <c r="H47" s="12">
        <v>100000</v>
      </c>
    </row>
    <row r="49" spans="1:9" ht="18.75" x14ac:dyDescent="0.3">
      <c r="A49" s="5">
        <v>67</v>
      </c>
      <c r="B49" s="5"/>
      <c r="C49" s="5" t="s">
        <v>33</v>
      </c>
      <c r="D49" s="5"/>
      <c r="E49" s="5"/>
      <c r="F49" s="5"/>
      <c r="G49" s="5"/>
      <c r="H49" s="6">
        <f>H52</f>
        <v>2260350</v>
      </c>
      <c r="I49" s="7"/>
    </row>
    <row r="50" spans="1:9" ht="18.75" x14ac:dyDescent="0.3">
      <c r="A50" s="5"/>
      <c r="B50" s="5"/>
      <c r="C50" s="5" t="s">
        <v>34</v>
      </c>
      <c r="D50" s="5"/>
      <c r="E50" s="5"/>
      <c r="F50" s="5"/>
      <c r="G50" s="5"/>
      <c r="H50" s="7"/>
      <c r="I50" s="7"/>
    </row>
    <row r="51" spans="1:9" x14ac:dyDescent="0.25">
      <c r="H51" s="1"/>
      <c r="I51" s="1"/>
    </row>
    <row r="52" spans="1:9" ht="15.75" x14ac:dyDescent="0.25">
      <c r="A52" s="8">
        <v>671</v>
      </c>
      <c r="B52" s="8"/>
      <c r="C52" s="8" t="s">
        <v>35</v>
      </c>
      <c r="D52" s="8"/>
      <c r="E52" s="8"/>
      <c r="F52" s="8"/>
      <c r="G52" s="8"/>
      <c r="H52" s="9">
        <v>2260350</v>
      </c>
      <c r="I52" s="10"/>
    </row>
    <row r="53" spans="1:9" x14ac:dyDescent="0.25">
      <c r="C53" t="s">
        <v>36</v>
      </c>
      <c r="H53" s="1"/>
      <c r="I53" s="1"/>
    </row>
    <row r="54" spans="1:9" x14ac:dyDescent="0.25">
      <c r="A54">
        <v>6711</v>
      </c>
      <c r="C54" t="s">
        <v>37</v>
      </c>
      <c r="H54" s="11">
        <v>2260350</v>
      </c>
      <c r="I54" s="1"/>
    </row>
    <row r="55" spans="1:9" x14ac:dyDescent="0.25">
      <c r="C55" t="s">
        <v>38</v>
      </c>
    </row>
    <row r="56" spans="1:9" x14ac:dyDescent="0.25">
      <c r="A56">
        <v>67111</v>
      </c>
      <c r="C56" t="s">
        <v>37</v>
      </c>
      <c r="H56" s="12">
        <v>2260350</v>
      </c>
    </row>
    <row r="57" spans="1:9" x14ac:dyDescent="0.25">
      <c r="C57" t="s">
        <v>39</v>
      </c>
    </row>
    <row r="58" spans="1:9" x14ac:dyDescent="0.25">
      <c r="A58">
        <v>67112</v>
      </c>
      <c r="C58" t="s">
        <v>37</v>
      </c>
      <c r="H58" s="12"/>
    </row>
    <row r="59" spans="1:9" x14ac:dyDescent="0.25">
      <c r="C59" t="s">
        <v>40</v>
      </c>
    </row>
    <row r="61" spans="1:9" ht="18.75" x14ac:dyDescent="0.3">
      <c r="A61" s="5">
        <v>68</v>
      </c>
      <c r="B61" s="5"/>
      <c r="C61" s="5" t="s">
        <v>41</v>
      </c>
      <c r="D61" s="5"/>
      <c r="E61" s="5"/>
      <c r="F61" s="5"/>
      <c r="G61" s="5"/>
      <c r="H61" s="6">
        <f>H63</f>
        <v>5000</v>
      </c>
      <c r="I61" s="7"/>
    </row>
    <row r="62" spans="1:9" x14ac:dyDescent="0.25">
      <c r="H62" s="1"/>
      <c r="I62" s="1"/>
    </row>
    <row r="63" spans="1:9" x14ac:dyDescent="0.25">
      <c r="A63">
        <v>683</v>
      </c>
      <c r="C63" t="s">
        <v>42</v>
      </c>
      <c r="H63" s="11">
        <f>H64</f>
        <v>5000</v>
      </c>
      <c r="I63" s="1"/>
    </row>
    <row r="64" spans="1:9" x14ac:dyDescent="0.25">
      <c r="A64">
        <v>68311</v>
      </c>
      <c r="C64" t="s">
        <v>43</v>
      </c>
      <c r="H64" s="12">
        <v>5000</v>
      </c>
    </row>
    <row r="69" spans="1:9" ht="21" x14ac:dyDescent="0.35">
      <c r="A69" s="2">
        <v>3</v>
      </c>
      <c r="B69" s="2"/>
      <c r="C69" s="2" t="s">
        <v>44</v>
      </c>
      <c r="D69" s="2"/>
      <c r="E69" s="2"/>
      <c r="F69" s="2"/>
      <c r="G69" s="2"/>
      <c r="H69" s="3">
        <f>H71+H103+H230+H241</f>
        <v>5803175</v>
      </c>
      <c r="I69" s="4"/>
    </row>
    <row r="71" spans="1:9" ht="18.75" x14ac:dyDescent="0.3">
      <c r="A71">
        <v>31</v>
      </c>
      <c r="B71" s="5"/>
      <c r="C71" s="5" t="s">
        <v>45</v>
      </c>
      <c r="D71" s="5"/>
      <c r="E71" s="5"/>
      <c r="F71" s="5"/>
      <c r="G71" s="5"/>
      <c r="H71" s="6">
        <f>H73+H80+H91</f>
        <v>4167675</v>
      </c>
      <c r="I71" s="7"/>
    </row>
    <row r="73" spans="1:9" ht="15.75" x14ac:dyDescent="0.25">
      <c r="A73">
        <v>311</v>
      </c>
      <c r="B73" s="8" t="s">
        <v>46</v>
      </c>
      <c r="C73" s="8" t="s">
        <v>47</v>
      </c>
      <c r="D73" s="8"/>
      <c r="E73" s="8"/>
      <c r="F73" s="8"/>
      <c r="G73" s="8"/>
      <c r="H73" s="9">
        <f>H74+H75</f>
        <v>2260350</v>
      </c>
      <c r="I73" s="10"/>
    </row>
    <row r="74" spans="1:9" x14ac:dyDescent="0.25">
      <c r="A74">
        <v>311</v>
      </c>
      <c r="B74" t="s">
        <v>48</v>
      </c>
      <c r="C74" t="s">
        <v>49</v>
      </c>
      <c r="H74" s="12">
        <v>1887350</v>
      </c>
    </row>
    <row r="75" spans="1:9" x14ac:dyDescent="0.25">
      <c r="A75">
        <v>313</v>
      </c>
      <c r="B75" t="s">
        <v>48</v>
      </c>
      <c r="C75" t="s">
        <v>50</v>
      </c>
      <c r="H75" s="12">
        <v>373000</v>
      </c>
    </row>
    <row r="76" spans="1:9" x14ac:dyDescent="0.25">
      <c r="A76">
        <v>31321</v>
      </c>
      <c r="C76" t="s">
        <v>51</v>
      </c>
      <c r="H76" s="12">
        <v>373000</v>
      </c>
    </row>
    <row r="78" spans="1:9" ht="15.75" x14ac:dyDescent="0.25">
      <c r="A78">
        <v>31</v>
      </c>
      <c r="B78" s="8" t="s">
        <v>52</v>
      </c>
      <c r="C78" s="8" t="s">
        <v>53</v>
      </c>
      <c r="D78" s="8"/>
      <c r="E78" s="8"/>
      <c r="F78" s="8"/>
      <c r="G78" s="8"/>
      <c r="H78" s="9">
        <f>H80+H85+H91</f>
        <v>1907325</v>
      </c>
      <c r="I78" s="10"/>
    </row>
    <row r="80" spans="1:9" x14ac:dyDescent="0.25">
      <c r="A80">
        <v>311</v>
      </c>
      <c r="B80" t="s">
        <v>54</v>
      </c>
      <c r="C80" t="s">
        <v>55</v>
      </c>
      <c r="H80" s="11">
        <v>1520325</v>
      </c>
      <c r="I80" s="1"/>
    </row>
    <row r="81" spans="1:9" x14ac:dyDescent="0.25">
      <c r="A81">
        <v>311</v>
      </c>
      <c r="B81" t="s">
        <v>54</v>
      </c>
      <c r="C81" t="s">
        <v>49</v>
      </c>
      <c r="H81" s="16">
        <v>1305000</v>
      </c>
    </row>
    <row r="82" spans="1:9" x14ac:dyDescent="0.25">
      <c r="A82">
        <v>313</v>
      </c>
      <c r="B82" t="s">
        <v>56</v>
      </c>
      <c r="C82" t="s">
        <v>50</v>
      </c>
      <c r="H82" s="16">
        <v>215325</v>
      </c>
    </row>
    <row r="83" spans="1:9" x14ac:dyDescent="0.25">
      <c r="A83">
        <v>31321</v>
      </c>
      <c r="C83" t="s">
        <v>51</v>
      </c>
      <c r="H83" s="16">
        <v>215325</v>
      </c>
    </row>
    <row r="85" spans="1:9" x14ac:dyDescent="0.25">
      <c r="H85" s="11"/>
      <c r="I85" s="1"/>
    </row>
    <row r="86" spans="1:9" hidden="1" x14ac:dyDescent="0.25">
      <c r="H86" s="11"/>
      <c r="I86" s="1"/>
    </row>
    <row r="87" spans="1:9" hidden="1" x14ac:dyDescent="0.25">
      <c r="H87" s="12"/>
    </row>
    <row r="88" spans="1:9" hidden="1" x14ac:dyDescent="0.25">
      <c r="H88" s="12"/>
    </row>
    <row r="89" spans="1:9" hidden="1" x14ac:dyDescent="0.25">
      <c r="H89" s="12"/>
    </row>
    <row r="90" spans="1:9" hidden="1" x14ac:dyDescent="0.25"/>
    <row r="91" spans="1:9" x14ac:dyDescent="0.25">
      <c r="A91">
        <v>312</v>
      </c>
      <c r="B91" t="s">
        <v>57</v>
      </c>
      <c r="C91" t="s">
        <v>58</v>
      </c>
      <c r="H91" s="11">
        <f>H92</f>
        <v>387000</v>
      </c>
      <c r="I91" s="1"/>
    </row>
    <row r="92" spans="1:9" x14ac:dyDescent="0.25">
      <c r="A92">
        <v>3121</v>
      </c>
      <c r="B92" t="s">
        <v>56</v>
      </c>
      <c r="C92" t="s">
        <v>59</v>
      </c>
      <c r="H92" s="11">
        <f>SUM(H93:H101)</f>
        <v>387000</v>
      </c>
      <c r="I92" s="1"/>
    </row>
    <row r="93" spans="1:9" x14ac:dyDescent="0.25">
      <c r="A93">
        <v>31212</v>
      </c>
      <c r="B93" t="s">
        <v>56</v>
      </c>
      <c r="C93" t="s">
        <v>60</v>
      </c>
      <c r="H93" s="12">
        <v>15000</v>
      </c>
    </row>
    <row r="94" spans="1:9" x14ac:dyDescent="0.25">
      <c r="A94">
        <v>31213</v>
      </c>
      <c r="B94" t="s">
        <v>56</v>
      </c>
      <c r="C94" t="s">
        <v>61</v>
      </c>
      <c r="H94" s="12">
        <v>26000</v>
      </c>
    </row>
    <row r="95" spans="1:9" x14ac:dyDescent="0.25">
      <c r="A95">
        <v>312131</v>
      </c>
      <c r="B95" t="s">
        <v>62</v>
      </c>
      <c r="C95" t="s">
        <v>63</v>
      </c>
      <c r="H95" s="12">
        <v>20000</v>
      </c>
    </row>
    <row r="96" spans="1:9" x14ac:dyDescent="0.25">
      <c r="A96">
        <v>31214</v>
      </c>
      <c r="B96" t="s">
        <v>64</v>
      </c>
      <c r="C96" t="s">
        <v>65</v>
      </c>
      <c r="H96" s="12">
        <v>40000</v>
      </c>
    </row>
    <row r="97" spans="1:9" x14ac:dyDescent="0.25">
      <c r="A97">
        <v>31215</v>
      </c>
      <c r="B97" t="s">
        <v>64</v>
      </c>
      <c r="C97" t="s">
        <v>66</v>
      </c>
      <c r="H97" s="12">
        <v>7000</v>
      </c>
    </row>
    <row r="98" spans="1:9" x14ac:dyDescent="0.25">
      <c r="A98">
        <v>31216</v>
      </c>
      <c r="B98" t="s">
        <v>67</v>
      </c>
      <c r="C98" t="s">
        <v>68</v>
      </c>
      <c r="H98" s="12">
        <v>55000</v>
      </c>
    </row>
    <row r="99" spans="1:9" x14ac:dyDescent="0.25">
      <c r="A99">
        <v>31219</v>
      </c>
      <c r="B99" t="s">
        <v>69</v>
      </c>
      <c r="C99" t="s">
        <v>70</v>
      </c>
      <c r="H99" s="12">
        <v>55000</v>
      </c>
    </row>
    <row r="100" spans="1:9" x14ac:dyDescent="0.25">
      <c r="A100">
        <v>312191</v>
      </c>
      <c r="B100" t="s">
        <v>64</v>
      </c>
      <c r="C100" t="s">
        <v>71</v>
      </c>
      <c r="H100" s="12">
        <v>4000</v>
      </c>
    </row>
    <row r="101" spans="1:9" x14ac:dyDescent="0.25">
      <c r="A101">
        <v>312192</v>
      </c>
      <c r="B101" t="s">
        <v>64</v>
      </c>
      <c r="C101" t="s">
        <v>72</v>
      </c>
      <c r="H101" s="12">
        <v>165000</v>
      </c>
    </row>
    <row r="102" spans="1:9" x14ac:dyDescent="0.25">
      <c r="H102" s="12"/>
    </row>
    <row r="103" spans="1:9" ht="18.75" x14ac:dyDescent="0.3">
      <c r="A103" s="5">
        <v>32</v>
      </c>
      <c r="B103" s="5" t="s">
        <v>73</v>
      </c>
      <c r="C103" s="5" t="s">
        <v>74</v>
      </c>
      <c r="D103" s="5"/>
      <c r="E103" s="5"/>
      <c r="F103" s="5"/>
      <c r="G103" s="5"/>
      <c r="H103" s="17">
        <f>H105+H124+H163+H205</f>
        <v>1606200</v>
      </c>
      <c r="I103" s="7"/>
    </row>
    <row r="105" spans="1:9" ht="15.75" x14ac:dyDescent="0.25">
      <c r="A105">
        <v>321</v>
      </c>
      <c r="B105" s="8"/>
      <c r="C105" s="8" t="s">
        <v>75</v>
      </c>
      <c r="D105" s="8"/>
      <c r="E105" s="8"/>
      <c r="F105" s="8"/>
      <c r="G105" s="8"/>
      <c r="H105" s="18">
        <f>H107+H113+H116+H120</f>
        <v>306000</v>
      </c>
      <c r="I105" s="10"/>
    </row>
    <row r="107" spans="1:9" x14ac:dyDescent="0.25">
      <c r="A107">
        <v>3211</v>
      </c>
      <c r="B107" t="s">
        <v>76</v>
      </c>
      <c r="C107" t="s">
        <v>77</v>
      </c>
      <c r="H107" s="11">
        <f>SUM(H108:H111)</f>
        <v>25000</v>
      </c>
    </row>
    <row r="108" spans="1:9" x14ac:dyDescent="0.25">
      <c r="A108">
        <v>32111</v>
      </c>
      <c r="B108" t="s">
        <v>78</v>
      </c>
      <c r="C108" t="s">
        <v>79</v>
      </c>
      <c r="H108" s="12">
        <v>7000</v>
      </c>
    </row>
    <row r="109" spans="1:9" x14ac:dyDescent="0.25">
      <c r="A109">
        <v>32113</v>
      </c>
      <c r="B109" t="s">
        <v>76</v>
      </c>
      <c r="C109" t="s">
        <v>80</v>
      </c>
      <c r="H109" s="12">
        <v>7000</v>
      </c>
    </row>
    <row r="110" spans="1:9" x14ac:dyDescent="0.25">
      <c r="A110">
        <v>32115</v>
      </c>
      <c r="B110" t="s">
        <v>76</v>
      </c>
      <c r="C110" t="s">
        <v>81</v>
      </c>
      <c r="H110" s="12">
        <v>7000</v>
      </c>
    </row>
    <row r="111" spans="1:9" x14ac:dyDescent="0.25">
      <c r="A111">
        <v>32119</v>
      </c>
      <c r="B111" t="s">
        <v>78</v>
      </c>
      <c r="C111" t="s">
        <v>82</v>
      </c>
      <c r="H111" s="12">
        <v>4000</v>
      </c>
    </row>
    <row r="113" spans="1:9" x14ac:dyDescent="0.25">
      <c r="A113">
        <v>3212</v>
      </c>
      <c r="B113" t="s">
        <v>83</v>
      </c>
      <c r="C113" t="s">
        <v>84</v>
      </c>
      <c r="H113" s="11">
        <f>H114</f>
        <v>270000</v>
      </c>
      <c r="I113" s="1"/>
    </row>
    <row r="114" spans="1:9" x14ac:dyDescent="0.25">
      <c r="A114">
        <v>32121</v>
      </c>
      <c r="B114" t="s">
        <v>83</v>
      </c>
      <c r="C114" t="s">
        <v>85</v>
      </c>
      <c r="H114" s="12">
        <v>270000</v>
      </c>
    </row>
    <row r="116" spans="1:9" x14ac:dyDescent="0.25">
      <c r="A116">
        <v>3213</v>
      </c>
      <c r="B116" t="s">
        <v>86</v>
      </c>
      <c r="C116" t="s">
        <v>87</v>
      </c>
      <c r="H116" s="11">
        <f>H117+H118</f>
        <v>10000</v>
      </c>
      <c r="I116" s="1"/>
    </row>
    <row r="117" spans="1:9" x14ac:dyDescent="0.25">
      <c r="A117">
        <v>32131</v>
      </c>
      <c r="B117" t="s">
        <v>88</v>
      </c>
      <c r="C117" t="s">
        <v>89</v>
      </c>
      <c r="H117" s="12">
        <v>5000</v>
      </c>
    </row>
    <row r="118" spans="1:9" x14ac:dyDescent="0.25">
      <c r="A118">
        <v>32132</v>
      </c>
      <c r="B118" t="s">
        <v>88</v>
      </c>
      <c r="C118" t="s">
        <v>90</v>
      </c>
      <c r="H118" s="12">
        <v>5000</v>
      </c>
    </row>
    <row r="120" spans="1:9" x14ac:dyDescent="0.25">
      <c r="A120">
        <v>3214</v>
      </c>
      <c r="B120" t="s">
        <v>91</v>
      </c>
      <c r="C120" t="s">
        <v>92</v>
      </c>
      <c r="H120" s="11">
        <f>H121</f>
        <v>1000</v>
      </c>
      <c r="I120" s="1"/>
    </row>
    <row r="121" spans="1:9" x14ac:dyDescent="0.25">
      <c r="A121">
        <v>32141</v>
      </c>
      <c r="C121" t="s">
        <v>93</v>
      </c>
      <c r="H121" s="12">
        <v>1000</v>
      </c>
    </row>
    <row r="122" spans="1:9" x14ac:dyDescent="0.25">
      <c r="C122" t="s">
        <v>94</v>
      </c>
    </row>
    <row r="124" spans="1:9" ht="15.75" x14ac:dyDescent="0.25">
      <c r="A124">
        <v>322</v>
      </c>
      <c r="B124" s="8" t="s">
        <v>64</v>
      </c>
      <c r="C124" s="8" t="s">
        <v>95</v>
      </c>
      <c r="D124" s="8"/>
      <c r="E124" s="8"/>
      <c r="F124" s="8"/>
      <c r="G124" s="8"/>
      <c r="H124" s="9">
        <f>H126+H134+H142+H147+H155+H159</f>
        <v>976000</v>
      </c>
      <c r="I124" s="10"/>
    </row>
    <row r="126" spans="1:9" x14ac:dyDescent="0.25">
      <c r="A126">
        <v>3221</v>
      </c>
      <c r="B126" t="s">
        <v>76</v>
      </c>
      <c r="C126" t="s">
        <v>96</v>
      </c>
      <c r="H126" s="11">
        <f>SUM(H127:H131)</f>
        <v>115000</v>
      </c>
      <c r="I126" s="1"/>
    </row>
    <row r="127" spans="1:9" x14ac:dyDescent="0.25">
      <c r="A127">
        <v>32211</v>
      </c>
      <c r="C127" t="s">
        <v>96</v>
      </c>
      <c r="H127" s="12">
        <v>15000</v>
      </c>
    </row>
    <row r="128" spans="1:9" x14ac:dyDescent="0.25">
      <c r="A128">
        <v>32212</v>
      </c>
      <c r="C128" t="s">
        <v>14</v>
      </c>
      <c r="H128" s="12">
        <v>10000</v>
      </c>
    </row>
    <row r="129" spans="1:9" x14ac:dyDescent="0.25">
      <c r="A129">
        <v>32214</v>
      </c>
      <c r="C129" t="s">
        <v>97</v>
      </c>
      <c r="H129" s="12">
        <v>30000</v>
      </c>
    </row>
    <row r="130" spans="1:9" x14ac:dyDescent="0.25">
      <c r="A130">
        <v>32216</v>
      </c>
      <c r="C130" t="s">
        <v>98</v>
      </c>
      <c r="H130" s="12">
        <v>40000</v>
      </c>
    </row>
    <row r="131" spans="1:9" x14ac:dyDescent="0.25">
      <c r="A131">
        <v>32219</v>
      </c>
      <c r="C131" t="s">
        <v>99</v>
      </c>
      <c r="H131" s="12">
        <v>20000</v>
      </c>
    </row>
    <row r="134" spans="1:9" x14ac:dyDescent="0.25">
      <c r="A134">
        <v>3222</v>
      </c>
      <c r="B134" t="s">
        <v>100</v>
      </c>
      <c r="C134" t="s">
        <v>101</v>
      </c>
      <c r="H134" s="11">
        <f>SUM(H135:H140)</f>
        <v>310000</v>
      </c>
      <c r="I134" s="1"/>
    </row>
    <row r="135" spans="1:9" x14ac:dyDescent="0.25">
      <c r="A135">
        <v>32222</v>
      </c>
      <c r="B135" t="s">
        <v>102</v>
      </c>
      <c r="C135" t="s">
        <v>15</v>
      </c>
      <c r="H135" s="12">
        <v>30000</v>
      </c>
    </row>
    <row r="136" spans="1:9" x14ac:dyDescent="0.25">
      <c r="A136">
        <v>322241</v>
      </c>
      <c r="B136" t="s">
        <v>103</v>
      </c>
      <c r="C136" t="s">
        <v>104</v>
      </c>
      <c r="H136" s="12">
        <v>60000</v>
      </c>
    </row>
    <row r="137" spans="1:9" x14ac:dyDescent="0.25">
      <c r="A137">
        <v>322242</v>
      </c>
      <c r="B137" t="s">
        <v>105</v>
      </c>
      <c r="C137" t="s">
        <v>106</v>
      </c>
      <c r="H137" s="12">
        <v>50000</v>
      </c>
    </row>
    <row r="138" spans="1:9" x14ac:dyDescent="0.25">
      <c r="A138">
        <v>322243</v>
      </c>
      <c r="B138" t="s">
        <v>105</v>
      </c>
      <c r="C138" t="s">
        <v>107</v>
      </c>
      <c r="H138" s="12">
        <v>60000</v>
      </c>
    </row>
    <row r="139" spans="1:9" x14ac:dyDescent="0.25">
      <c r="A139">
        <v>322244</v>
      </c>
      <c r="B139" t="s">
        <v>105</v>
      </c>
      <c r="C139" t="s">
        <v>108</v>
      </c>
      <c r="H139" s="12">
        <v>40000</v>
      </c>
    </row>
    <row r="140" spans="1:9" x14ac:dyDescent="0.25">
      <c r="A140">
        <v>322245</v>
      </c>
      <c r="B140" t="s">
        <v>105</v>
      </c>
      <c r="C140" t="s">
        <v>109</v>
      </c>
      <c r="H140" s="12">
        <v>70000</v>
      </c>
    </row>
    <row r="142" spans="1:9" x14ac:dyDescent="0.25">
      <c r="A142">
        <v>3223</v>
      </c>
      <c r="B142" t="s">
        <v>83</v>
      </c>
      <c r="C142" t="s">
        <v>110</v>
      </c>
      <c r="H142" s="11">
        <f>SUM(H143:H145)</f>
        <v>490000</v>
      </c>
      <c r="I142" s="1"/>
    </row>
    <row r="143" spans="1:9" x14ac:dyDescent="0.25">
      <c r="A143">
        <v>32231</v>
      </c>
      <c r="C143" t="s">
        <v>111</v>
      </c>
      <c r="H143" s="12">
        <v>240000</v>
      </c>
    </row>
    <row r="144" spans="1:9" x14ac:dyDescent="0.25">
      <c r="A144">
        <v>32233</v>
      </c>
      <c r="C144" t="s">
        <v>112</v>
      </c>
      <c r="H144" s="12">
        <v>240000</v>
      </c>
    </row>
    <row r="145" spans="1:9" x14ac:dyDescent="0.25">
      <c r="A145">
        <v>32234</v>
      </c>
      <c r="C145" t="s">
        <v>113</v>
      </c>
      <c r="H145" s="12">
        <v>10000</v>
      </c>
    </row>
    <row r="147" spans="1:9" x14ac:dyDescent="0.25">
      <c r="A147">
        <v>3224</v>
      </c>
      <c r="B147" t="s">
        <v>83</v>
      </c>
      <c r="C147" t="s">
        <v>114</v>
      </c>
      <c r="H147" s="11">
        <f>H148+H150+H152</f>
        <v>34000</v>
      </c>
      <c r="I147" s="1"/>
    </row>
    <row r="148" spans="1:9" x14ac:dyDescent="0.25">
      <c r="A148">
        <v>32241</v>
      </c>
      <c r="C148" t="s">
        <v>115</v>
      </c>
      <c r="H148" s="12">
        <v>20000</v>
      </c>
    </row>
    <row r="149" spans="1:9" x14ac:dyDescent="0.25">
      <c r="C149" t="s">
        <v>116</v>
      </c>
    </row>
    <row r="150" spans="1:9" x14ac:dyDescent="0.25">
      <c r="A150">
        <v>32242</v>
      </c>
      <c r="C150" t="s">
        <v>114</v>
      </c>
      <c r="H150" s="12">
        <v>9000</v>
      </c>
    </row>
    <row r="151" spans="1:9" x14ac:dyDescent="0.25">
      <c r="C151" t="s">
        <v>117</v>
      </c>
    </row>
    <row r="152" spans="1:9" x14ac:dyDescent="0.25">
      <c r="A152">
        <v>32243</v>
      </c>
      <c r="C152" t="s">
        <v>114</v>
      </c>
      <c r="H152" s="12">
        <v>5000</v>
      </c>
    </row>
    <row r="153" spans="1:9" x14ac:dyDescent="0.25">
      <c r="C153" t="s">
        <v>118</v>
      </c>
    </row>
    <row r="155" spans="1:9" x14ac:dyDescent="0.25">
      <c r="A155">
        <v>3225</v>
      </c>
      <c r="B155" t="s">
        <v>83</v>
      </c>
      <c r="C155" t="s">
        <v>119</v>
      </c>
      <c r="H155" s="11">
        <f>H156+H157</f>
        <v>22000</v>
      </c>
      <c r="I155" s="1"/>
    </row>
    <row r="156" spans="1:9" x14ac:dyDescent="0.25">
      <c r="A156">
        <v>32251</v>
      </c>
      <c r="B156" t="s">
        <v>83</v>
      </c>
      <c r="C156" t="s">
        <v>16</v>
      </c>
      <c r="H156" s="12">
        <v>20000</v>
      </c>
    </row>
    <row r="157" spans="1:9" x14ac:dyDescent="0.25">
      <c r="A157">
        <v>32252</v>
      </c>
      <c r="B157" t="s">
        <v>83</v>
      </c>
      <c r="C157" t="s">
        <v>120</v>
      </c>
      <c r="H157" s="12">
        <v>2000</v>
      </c>
    </row>
    <row r="159" spans="1:9" x14ac:dyDescent="0.25">
      <c r="A159">
        <v>3227</v>
      </c>
      <c r="B159" t="s">
        <v>83</v>
      </c>
      <c r="C159" t="s">
        <v>121</v>
      </c>
      <c r="H159" s="11">
        <f>H160</f>
        <v>5000</v>
      </c>
      <c r="I159" s="1"/>
    </row>
    <row r="160" spans="1:9" x14ac:dyDescent="0.25">
      <c r="A160">
        <v>32271</v>
      </c>
      <c r="C160" t="s">
        <v>121</v>
      </c>
      <c r="H160" s="12">
        <v>5000</v>
      </c>
    </row>
    <row r="163" spans="1:9" ht="15.75" x14ac:dyDescent="0.25">
      <c r="A163">
        <v>323</v>
      </c>
      <c r="B163" s="8" t="s">
        <v>122</v>
      </c>
      <c r="C163" s="8" t="s">
        <v>123</v>
      </c>
      <c r="D163" s="8"/>
      <c r="E163" s="8"/>
      <c r="F163" s="8"/>
      <c r="G163" s="8"/>
      <c r="H163" s="9">
        <f>H165+H169+H178+H186+H192+H196+H199</f>
        <v>246000</v>
      </c>
      <c r="I163" s="10"/>
    </row>
    <row r="165" spans="1:9" x14ac:dyDescent="0.25">
      <c r="A165">
        <v>3231</v>
      </c>
      <c r="B165" t="s">
        <v>83</v>
      </c>
      <c r="C165" t="s">
        <v>124</v>
      </c>
      <c r="H165" s="11">
        <f>H166+H167</f>
        <v>12000</v>
      </c>
      <c r="I165" s="1"/>
    </row>
    <row r="166" spans="1:9" x14ac:dyDescent="0.25">
      <c r="A166">
        <v>32311</v>
      </c>
      <c r="C166" t="s">
        <v>125</v>
      </c>
      <c r="H166" s="12">
        <v>7000</v>
      </c>
    </row>
    <row r="167" spans="1:9" x14ac:dyDescent="0.25">
      <c r="A167">
        <v>32313</v>
      </c>
      <c r="C167" t="s">
        <v>126</v>
      </c>
      <c r="H167" s="12">
        <v>5000</v>
      </c>
    </row>
    <row r="169" spans="1:9" x14ac:dyDescent="0.25">
      <c r="A169">
        <v>3232</v>
      </c>
      <c r="B169" t="s">
        <v>83</v>
      </c>
      <c r="C169" t="s">
        <v>127</v>
      </c>
      <c r="H169" s="11">
        <f>H170+H172+H174+H176</f>
        <v>90000</v>
      </c>
      <c r="I169" s="1"/>
    </row>
    <row r="170" spans="1:9" x14ac:dyDescent="0.25">
      <c r="A170">
        <v>32321</v>
      </c>
      <c r="C170" t="s">
        <v>127</v>
      </c>
      <c r="H170" s="12">
        <v>10000</v>
      </c>
    </row>
    <row r="171" spans="1:9" x14ac:dyDescent="0.25">
      <c r="C171" t="s">
        <v>116</v>
      </c>
    </row>
    <row r="172" spans="1:9" x14ac:dyDescent="0.25">
      <c r="A172">
        <v>32322</v>
      </c>
      <c r="C172" t="s">
        <v>127</v>
      </c>
      <c r="H172" s="12">
        <v>60000</v>
      </c>
    </row>
    <row r="173" spans="1:9" x14ac:dyDescent="0.25">
      <c r="C173" t="s">
        <v>117</v>
      </c>
    </row>
    <row r="174" spans="1:9" x14ac:dyDescent="0.25">
      <c r="A174">
        <v>32323</v>
      </c>
      <c r="C174" t="s">
        <v>127</v>
      </c>
      <c r="H174" s="12">
        <v>10000</v>
      </c>
    </row>
    <row r="175" spans="1:9" x14ac:dyDescent="0.25">
      <c r="C175" t="s">
        <v>128</v>
      </c>
    </row>
    <row r="176" spans="1:9" x14ac:dyDescent="0.25">
      <c r="A176">
        <v>32329</v>
      </c>
      <c r="C176" t="s">
        <v>129</v>
      </c>
      <c r="H176" s="12">
        <v>10000</v>
      </c>
    </row>
    <row r="178" spans="1:9" x14ac:dyDescent="0.25">
      <c r="A178">
        <v>3234</v>
      </c>
      <c r="B178" t="s">
        <v>83</v>
      </c>
      <c r="C178" t="s">
        <v>130</v>
      </c>
      <c r="H178" s="11">
        <f>SUM(H179:H184)</f>
        <v>61000</v>
      </c>
      <c r="I178" s="1"/>
    </row>
    <row r="179" spans="1:9" x14ac:dyDescent="0.25">
      <c r="A179">
        <v>32341</v>
      </c>
      <c r="C179" t="s">
        <v>131</v>
      </c>
      <c r="H179" s="12">
        <v>36000</v>
      </c>
    </row>
    <row r="180" spans="1:9" x14ac:dyDescent="0.25">
      <c r="A180">
        <v>32342</v>
      </c>
      <c r="C180" t="s">
        <v>132</v>
      </c>
      <c r="H180" s="12">
        <v>8000</v>
      </c>
    </row>
    <row r="181" spans="1:9" x14ac:dyDescent="0.25">
      <c r="A181">
        <v>32343</v>
      </c>
      <c r="C181" t="s">
        <v>133</v>
      </c>
      <c r="H181" s="12">
        <v>4000</v>
      </c>
    </row>
    <row r="182" spans="1:9" x14ac:dyDescent="0.25">
      <c r="A182">
        <v>32344</v>
      </c>
      <c r="C182" t="s">
        <v>134</v>
      </c>
      <c r="H182" s="12">
        <v>4000</v>
      </c>
    </row>
    <row r="183" spans="1:9" x14ac:dyDescent="0.25">
      <c r="A183">
        <v>32349</v>
      </c>
      <c r="C183" t="s">
        <v>135</v>
      </c>
      <c r="H183" s="12">
        <v>4000</v>
      </c>
    </row>
    <row r="184" spans="1:9" x14ac:dyDescent="0.25">
      <c r="A184">
        <v>32353</v>
      </c>
      <c r="C184" t="s">
        <v>136</v>
      </c>
      <c r="H184" s="12">
        <v>5000</v>
      </c>
    </row>
    <row r="186" spans="1:9" x14ac:dyDescent="0.25">
      <c r="A186">
        <v>3236</v>
      </c>
      <c r="B186" t="s">
        <v>83</v>
      </c>
      <c r="C186" t="s">
        <v>137</v>
      </c>
      <c r="H186" s="11">
        <f>SUM(H187:H190)</f>
        <v>42000</v>
      </c>
      <c r="I186" s="1"/>
    </row>
    <row r="187" spans="1:9" x14ac:dyDescent="0.25">
      <c r="A187">
        <v>32361</v>
      </c>
      <c r="C187" t="s">
        <v>138</v>
      </c>
      <c r="H187" s="12">
        <v>25000</v>
      </c>
    </row>
    <row r="188" spans="1:9" x14ac:dyDescent="0.25">
      <c r="A188">
        <v>32362</v>
      </c>
      <c r="C188" t="s">
        <v>139</v>
      </c>
      <c r="H188" s="12">
        <v>7000</v>
      </c>
    </row>
    <row r="189" spans="1:9" x14ac:dyDescent="0.25">
      <c r="A189">
        <v>32363</v>
      </c>
      <c r="C189" t="s">
        <v>140</v>
      </c>
      <c r="H189" s="12">
        <v>6000</v>
      </c>
    </row>
    <row r="190" spans="1:9" x14ac:dyDescent="0.25">
      <c r="A190">
        <v>32369</v>
      </c>
      <c r="C190" t="s">
        <v>141</v>
      </c>
      <c r="H190" s="12">
        <v>4000</v>
      </c>
    </row>
    <row r="192" spans="1:9" x14ac:dyDescent="0.25">
      <c r="A192">
        <v>3237</v>
      </c>
      <c r="B192" t="s">
        <v>122</v>
      </c>
      <c r="C192" t="s">
        <v>142</v>
      </c>
      <c r="H192" s="11">
        <f>SUM(H193:H194)</f>
        <v>8000</v>
      </c>
      <c r="I192" s="1"/>
    </row>
    <row r="193" spans="1:9" x14ac:dyDescent="0.25">
      <c r="A193">
        <v>32373</v>
      </c>
      <c r="B193" t="s">
        <v>83</v>
      </c>
      <c r="C193" t="s">
        <v>143</v>
      </c>
      <c r="H193" s="12">
        <v>4000</v>
      </c>
    </row>
    <row r="194" spans="1:9" x14ac:dyDescent="0.25">
      <c r="A194">
        <v>32379</v>
      </c>
      <c r="B194" t="s">
        <v>88</v>
      </c>
      <c r="C194" t="s">
        <v>144</v>
      </c>
      <c r="H194" s="12">
        <v>4000</v>
      </c>
    </row>
    <row r="195" spans="1:9" x14ac:dyDescent="0.25">
      <c r="H195" s="12"/>
    </row>
    <row r="196" spans="1:9" x14ac:dyDescent="0.25">
      <c r="A196">
        <v>3238</v>
      </c>
      <c r="B196" t="s">
        <v>83</v>
      </c>
      <c r="C196" t="s">
        <v>145</v>
      </c>
      <c r="H196" s="11">
        <f>H197</f>
        <v>15000</v>
      </c>
      <c r="I196" s="1"/>
    </row>
    <row r="197" spans="1:9" x14ac:dyDescent="0.25">
      <c r="A197">
        <v>32381</v>
      </c>
      <c r="C197" t="s">
        <v>146</v>
      </c>
      <c r="H197" s="12">
        <v>15000</v>
      </c>
    </row>
    <row r="199" spans="1:9" x14ac:dyDescent="0.25">
      <c r="A199">
        <v>3239</v>
      </c>
      <c r="B199" t="s">
        <v>83</v>
      </c>
      <c r="C199" t="s">
        <v>147</v>
      </c>
      <c r="H199" s="11">
        <f>SUM(H200:H203)</f>
        <v>18000</v>
      </c>
      <c r="I199" s="1"/>
    </row>
    <row r="200" spans="1:9" x14ac:dyDescent="0.25">
      <c r="A200">
        <v>32391</v>
      </c>
      <c r="C200" t="s">
        <v>148</v>
      </c>
      <c r="H200" s="12">
        <v>1000</v>
      </c>
    </row>
    <row r="201" spans="1:9" x14ac:dyDescent="0.25">
      <c r="A201">
        <v>32392</v>
      </c>
      <c r="C201" t="s">
        <v>149</v>
      </c>
      <c r="H201" s="12">
        <v>1000</v>
      </c>
    </row>
    <row r="202" spans="1:9" x14ac:dyDescent="0.25">
      <c r="A202">
        <v>32394</v>
      </c>
      <c r="C202" t="s">
        <v>150</v>
      </c>
      <c r="H202" s="12">
        <v>2000</v>
      </c>
    </row>
    <row r="203" spans="1:9" x14ac:dyDescent="0.25">
      <c r="A203">
        <v>32399</v>
      </c>
      <c r="C203" t="s">
        <v>151</v>
      </c>
      <c r="H203" s="12">
        <v>14000</v>
      </c>
    </row>
    <row r="205" spans="1:9" ht="15.75" x14ac:dyDescent="0.25">
      <c r="A205">
        <v>329</v>
      </c>
      <c r="B205" s="8" t="s">
        <v>83</v>
      </c>
      <c r="C205" s="8" t="s">
        <v>152</v>
      </c>
      <c r="D205" s="8"/>
      <c r="E205" s="8"/>
      <c r="F205" s="8"/>
      <c r="G205" s="8"/>
      <c r="H205" s="9">
        <f>H207+H212+H218+H221+H226</f>
        <v>78200</v>
      </c>
      <c r="I205" s="10"/>
    </row>
    <row r="207" spans="1:9" x14ac:dyDescent="0.25">
      <c r="A207">
        <v>3291</v>
      </c>
      <c r="C207" t="s">
        <v>153</v>
      </c>
      <c r="H207" s="11">
        <f>H209</f>
        <v>8000</v>
      </c>
      <c r="I207" s="1"/>
    </row>
    <row r="208" spans="1:9" x14ac:dyDescent="0.25">
      <c r="C208" t="s">
        <v>154</v>
      </c>
    </row>
    <row r="209" spans="1:9" x14ac:dyDescent="0.25">
      <c r="A209">
        <v>32911</v>
      </c>
      <c r="C209" t="s">
        <v>155</v>
      </c>
      <c r="H209" s="12">
        <v>8000</v>
      </c>
    </row>
    <row r="210" spans="1:9" x14ac:dyDescent="0.25">
      <c r="C210" t="s">
        <v>156</v>
      </c>
    </row>
    <row r="212" spans="1:9" x14ac:dyDescent="0.25">
      <c r="A212">
        <v>3292</v>
      </c>
      <c r="B212" t="s">
        <v>83</v>
      </c>
      <c r="C212" t="s">
        <v>157</v>
      </c>
      <c r="H212" s="11">
        <f>SUM(H213:H215)</f>
        <v>29000</v>
      </c>
      <c r="I212" s="1"/>
    </row>
    <row r="213" spans="1:9" x14ac:dyDescent="0.25">
      <c r="A213">
        <v>32921</v>
      </c>
      <c r="C213" t="s">
        <v>158</v>
      </c>
      <c r="H213" s="12">
        <v>2000</v>
      </c>
    </row>
    <row r="214" spans="1:9" x14ac:dyDescent="0.25">
      <c r="A214">
        <v>32922</v>
      </c>
      <c r="C214" t="s">
        <v>159</v>
      </c>
      <c r="H214" s="12">
        <v>20000</v>
      </c>
    </row>
    <row r="215" spans="1:9" x14ac:dyDescent="0.25">
      <c r="A215">
        <v>32923</v>
      </c>
      <c r="C215" t="s">
        <v>160</v>
      </c>
      <c r="H215" s="12">
        <v>7000</v>
      </c>
    </row>
    <row r="218" spans="1:9" x14ac:dyDescent="0.25">
      <c r="A218">
        <v>3293</v>
      </c>
      <c r="C218" t="s">
        <v>161</v>
      </c>
      <c r="H218" s="11">
        <f>H219</f>
        <v>6000</v>
      </c>
      <c r="I218" s="1"/>
    </row>
    <row r="219" spans="1:9" x14ac:dyDescent="0.25">
      <c r="A219">
        <v>32931</v>
      </c>
      <c r="C219" t="s">
        <v>161</v>
      </c>
      <c r="H219" s="12">
        <v>6000</v>
      </c>
    </row>
    <row r="221" spans="1:9" x14ac:dyDescent="0.25">
      <c r="A221">
        <v>3295</v>
      </c>
      <c r="B221" t="s">
        <v>83</v>
      </c>
      <c r="C221" t="s">
        <v>162</v>
      </c>
      <c r="H221" s="11">
        <f>H222+H224</f>
        <v>15200</v>
      </c>
      <c r="I221" s="1"/>
    </row>
    <row r="222" spans="1:9" x14ac:dyDescent="0.25">
      <c r="A222">
        <v>32955</v>
      </c>
      <c r="C222" t="s">
        <v>163</v>
      </c>
      <c r="H222" s="12">
        <v>10200</v>
      </c>
    </row>
    <row r="223" spans="1:9" x14ac:dyDescent="0.25">
      <c r="C223" t="s">
        <v>164</v>
      </c>
    </row>
    <row r="224" spans="1:9" x14ac:dyDescent="0.25">
      <c r="A224">
        <v>32953</v>
      </c>
      <c r="C224" t="s">
        <v>165</v>
      </c>
      <c r="H224" s="12">
        <v>5000</v>
      </c>
    </row>
    <row r="226" spans="1:9" x14ac:dyDescent="0.25">
      <c r="A226">
        <v>3299</v>
      </c>
      <c r="B226" t="s">
        <v>83</v>
      </c>
      <c r="C226" t="s">
        <v>152</v>
      </c>
      <c r="H226" s="11">
        <f>H227+H228</f>
        <v>20000</v>
      </c>
      <c r="I226" s="1"/>
    </row>
    <row r="227" spans="1:9" x14ac:dyDescent="0.25">
      <c r="A227">
        <v>32999</v>
      </c>
      <c r="C227" t="s">
        <v>152</v>
      </c>
      <c r="H227" s="12">
        <v>10000</v>
      </c>
    </row>
    <row r="228" spans="1:9" x14ac:dyDescent="0.25">
      <c r="A228">
        <v>329990</v>
      </c>
      <c r="C228" t="s">
        <v>166</v>
      </c>
      <c r="H228" s="12">
        <v>10000</v>
      </c>
    </row>
    <row r="229" spans="1:9" x14ac:dyDescent="0.25">
      <c r="H229" s="12"/>
    </row>
    <row r="230" spans="1:9" ht="18.75" x14ac:dyDescent="0.3">
      <c r="A230" s="5">
        <v>34</v>
      </c>
      <c r="B230" s="5" t="s">
        <v>83</v>
      </c>
      <c r="C230" s="5" t="s">
        <v>167</v>
      </c>
      <c r="D230" s="5"/>
      <c r="E230" s="5"/>
      <c r="F230" s="5"/>
      <c r="G230" s="5"/>
      <c r="H230" s="6">
        <v>9300</v>
      </c>
      <c r="I230" s="7"/>
    </row>
    <row r="231" spans="1:9" x14ac:dyDescent="0.25">
      <c r="A231">
        <v>343</v>
      </c>
      <c r="C231" t="s">
        <v>168</v>
      </c>
      <c r="H231" s="12">
        <v>9300</v>
      </c>
    </row>
    <row r="233" spans="1:9" ht="15.75" x14ac:dyDescent="0.25">
      <c r="A233" s="8">
        <v>3431</v>
      </c>
      <c r="B233" s="8" t="s">
        <v>83</v>
      </c>
      <c r="C233" s="8" t="s">
        <v>169</v>
      </c>
      <c r="D233" s="8"/>
      <c r="E233" s="8"/>
      <c r="F233" s="8"/>
      <c r="G233" s="8"/>
      <c r="H233" s="9">
        <f>H234</f>
        <v>9000</v>
      </c>
      <c r="I233" s="10"/>
    </row>
    <row r="234" spans="1:9" x14ac:dyDescent="0.25">
      <c r="A234">
        <v>34312</v>
      </c>
      <c r="C234" t="s">
        <v>170</v>
      </c>
      <c r="H234" s="12">
        <v>9000</v>
      </c>
    </row>
    <row r="236" spans="1:9" ht="15.75" x14ac:dyDescent="0.25">
      <c r="A236" s="8">
        <v>3433</v>
      </c>
      <c r="B236" s="8"/>
      <c r="C236" s="8" t="s">
        <v>171</v>
      </c>
      <c r="D236" s="8"/>
      <c r="E236" s="8"/>
      <c r="F236" s="8"/>
      <c r="G236" s="8"/>
      <c r="H236" s="19">
        <f>H237</f>
        <v>300</v>
      </c>
      <c r="I236" s="19"/>
    </row>
    <row r="237" spans="1:9" x14ac:dyDescent="0.25">
      <c r="A237">
        <v>34333</v>
      </c>
      <c r="C237" t="s">
        <v>172</v>
      </c>
      <c r="H237" s="15">
        <v>300</v>
      </c>
      <c r="I237" s="15"/>
    </row>
    <row r="238" spans="1:9" x14ac:dyDescent="0.25">
      <c r="H238" s="15"/>
      <c r="I238" s="15"/>
    </row>
    <row r="239" spans="1:9" x14ac:dyDescent="0.25">
      <c r="A239">
        <v>38</v>
      </c>
      <c r="C239" s="1" t="s">
        <v>173</v>
      </c>
      <c r="H239" s="11">
        <v>20000</v>
      </c>
      <c r="I239" s="15"/>
    </row>
    <row r="240" spans="1:9" x14ac:dyDescent="0.25">
      <c r="A240">
        <v>383</v>
      </c>
      <c r="C240" s="1" t="s">
        <v>174</v>
      </c>
      <c r="H240" s="15"/>
      <c r="I240" s="15"/>
    </row>
    <row r="241" spans="1:9" ht="15.75" x14ac:dyDescent="0.25">
      <c r="A241" s="8">
        <v>3835</v>
      </c>
      <c r="B241" s="8" t="s">
        <v>175</v>
      </c>
      <c r="C241" s="8" t="s">
        <v>176</v>
      </c>
      <c r="D241" s="8"/>
      <c r="E241" s="8"/>
      <c r="F241" s="8"/>
      <c r="G241" s="8"/>
      <c r="H241" s="20">
        <v>20000</v>
      </c>
      <c r="I241" s="8"/>
    </row>
    <row r="243" spans="1:9" ht="18.75" x14ac:dyDescent="0.3">
      <c r="A243" s="5">
        <v>4</v>
      </c>
      <c r="B243" s="5" t="s">
        <v>88</v>
      </c>
      <c r="C243" s="5" t="s">
        <v>177</v>
      </c>
      <c r="D243" s="5"/>
      <c r="E243" s="5"/>
      <c r="F243" s="5"/>
      <c r="G243" s="5"/>
      <c r="H243" s="6">
        <f>H245</f>
        <v>90000</v>
      </c>
      <c r="I243" s="7"/>
    </row>
    <row r="245" spans="1:9" ht="18.75" x14ac:dyDescent="0.3">
      <c r="A245" s="5">
        <v>42</v>
      </c>
      <c r="B245" s="5" t="s">
        <v>88</v>
      </c>
      <c r="C245" s="8" t="s">
        <v>178</v>
      </c>
      <c r="D245" s="5"/>
      <c r="E245" s="5"/>
      <c r="F245" s="5"/>
      <c r="G245" s="5"/>
      <c r="H245" s="6">
        <f>H247</f>
        <v>90000</v>
      </c>
      <c r="I245" s="7"/>
    </row>
    <row r="247" spans="1:9" ht="15.75" x14ac:dyDescent="0.25">
      <c r="A247" s="8">
        <v>422</v>
      </c>
      <c r="B247" s="8" t="s">
        <v>88</v>
      </c>
      <c r="C247" s="8" t="s">
        <v>179</v>
      </c>
      <c r="D247" s="8"/>
      <c r="E247" s="8"/>
      <c r="F247" s="8"/>
      <c r="G247" s="8"/>
      <c r="H247" s="9">
        <f>H249+H253+H256+H259+H262+H265</f>
        <v>90000</v>
      </c>
      <c r="I247" s="10"/>
    </row>
    <row r="249" spans="1:9" x14ac:dyDescent="0.25">
      <c r="A249">
        <v>4221</v>
      </c>
      <c r="B249" t="s">
        <v>88</v>
      </c>
      <c r="C249" t="s">
        <v>180</v>
      </c>
      <c r="H249" s="11">
        <f>H250+H251</f>
        <v>20000</v>
      </c>
      <c r="I249" s="1"/>
    </row>
    <row r="250" spans="1:9" x14ac:dyDescent="0.25">
      <c r="A250">
        <v>42211</v>
      </c>
      <c r="B250" t="s">
        <v>181</v>
      </c>
      <c r="C250" t="s">
        <v>182</v>
      </c>
      <c r="H250" s="12">
        <v>10000</v>
      </c>
    </row>
    <row r="251" spans="1:9" x14ac:dyDescent="0.25">
      <c r="A251">
        <v>42219</v>
      </c>
      <c r="B251" t="s">
        <v>183</v>
      </c>
      <c r="C251" t="s">
        <v>184</v>
      </c>
      <c r="H251" s="12">
        <v>10000</v>
      </c>
    </row>
    <row r="253" spans="1:9" x14ac:dyDescent="0.25">
      <c r="A253">
        <v>4222</v>
      </c>
      <c r="B253" t="s">
        <v>86</v>
      </c>
      <c r="C253" t="s">
        <v>185</v>
      </c>
      <c r="H253" s="11">
        <f>SUM(H254:H254)</f>
        <v>5000</v>
      </c>
      <c r="I253" s="1"/>
    </row>
    <row r="254" spans="1:9" x14ac:dyDescent="0.25">
      <c r="A254">
        <v>42229</v>
      </c>
      <c r="B254" t="s">
        <v>186</v>
      </c>
      <c r="C254" t="s">
        <v>187</v>
      </c>
      <c r="H254" s="12">
        <v>5000</v>
      </c>
    </row>
    <row r="256" spans="1:9" x14ac:dyDescent="0.25">
      <c r="A256">
        <v>4223</v>
      </c>
      <c r="B256" t="s">
        <v>83</v>
      </c>
      <c r="C256" t="s">
        <v>188</v>
      </c>
      <c r="H256" s="11">
        <f>H257</f>
        <v>20000</v>
      </c>
      <c r="I256" s="1"/>
    </row>
    <row r="257" spans="1:9" x14ac:dyDescent="0.25">
      <c r="A257">
        <v>42231</v>
      </c>
      <c r="C257" t="s">
        <v>189</v>
      </c>
      <c r="H257" s="12">
        <v>20000</v>
      </c>
    </row>
    <row r="259" spans="1:9" x14ac:dyDescent="0.25">
      <c r="A259">
        <v>4226</v>
      </c>
      <c r="B259" t="s">
        <v>88</v>
      </c>
      <c r="C259" t="s">
        <v>190</v>
      </c>
      <c r="H259" s="11">
        <f>H260</f>
        <v>20000</v>
      </c>
      <c r="I259" s="1"/>
    </row>
    <row r="260" spans="1:9" x14ac:dyDescent="0.25">
      <c r="A260">
        <v>42261</v>
      </c>
      <c r="C260" t="s">
        <v>191</v>
      </c>
      <c r="H260" s="12">
        <v>20000</v>
      </c>
    </row>
    <row r="262" spans="1:9" x14ac:dyDescent="0.25">
      <c r="A262">
        <v>4227</v>
      </c>
      <c r="B262" t="s">
        <v>83</v>
      </c>
      <c r="C262" t="s">
        <v>192</v>
      </c>
      <c r="H262" s="11">
        <f>H263</f>
        <v>20000</v>
      </c>
      <c r="I262" s="1"/>
    </row>
    <row r="263" spans="1:9" x14ac:dyDescent="0.25">
      <c r="A263">
        <v>42273</v>
      </c>
      <c r="C263" t="s">
        <v>184</v>
      </c>
      <c r="H263" s="12">
        <v>20000</v>
      </c>
    </row>
    <row r="264" spans="1:9" x14ac:dyDescent="0.25">
      <c r="H264" s="12"/>
    </row>
    <row r="265" spans="1:9" x14ac:dyDescent="0.25">
      <c r="A265">
        <v>4262</v>
      </c>
      <c r="B265" t="s">
        <v>175</v>
      </c>
      <c r="C265" s="13" t="s">
        <v>193</v>
      </c>
      <c r="H265" s="11">
        <v>5000</v>
      </c>
    </row>
    <row r="266" spans="1:9" x14ac:dyDescent="0.25">
      <c r="A266">
        <v>42621</v>
      </c>
      <c r="C266" s="13" t="s">
        <v>193</v>
      </c>
      <c r="H266" s="12">
        <v>5000</v>
      </c>
    </row>
    <row r="267" spans="1:9" x14ac:dyDescent="0.25">
      <c r="C267" s="13"/>
    </row>
    <row r="268" spans="1:9" x14ac:dyDescent="0.25">
      <c r="A268" t="s">
        <v>194</v>
      </c>
    </row>
    <row r="269" spans="1:9" x14ac:dyDescent="0.25">
      <c r="A269" t="s">
        <v>195</v>
      </c>
    </row>
    <row r="270" spans="1:9" x14ac:dyDescent="0.25">
      <c r="A270" t="s">
        <v>196</v>
      </c>
    </row>
    <row r="271" spans="1:9" x14ac:dyDescent="0.25">
      <c r="A271" t="s">
        <v>197</v>
      </c>
    </row>
    <row r="272" spans="1:9" x14ac:dyDescent="0.25">
      <c r="F272" t="s">
        <v>198</v>
      </c>
    </row>
    <row r="276" spans="1:8" x14ac:dyDescent="0.25">
      <c r="A276" t="s">
        <v>199</v>
      </c>
      <c r="B276" t="s">
        <v>200</v>
      </c>
      <c r="H276" t="s">
        <v>201</v>
      </c>
    </row>
    <row r="277" spans="1:8" x14ac:dyDescent="0.25">
      <c r="A277" t="s">
        <v>202</v>
      </c>
    </row>
    <row r="278" spans="1:8" x14ac:dyDescent="0.25">
      <c r="A278" t="s">
        <v>203</v>
      </c>
      <c r="B278" t="s">
        <v>204</v>
      </c>
      <c r="H278" s="12">
        <f>H5+H35+H49+H61</f>
        <v>5883175</v>
      </c>
    </row>
    <row r="279" spans="1:8" x14ac:dyDescent="0.25">
      <c r="A279" t="s">
        <v>205</v>
      </c>
      <c r="B279" t="s">
        <v>20</v>
      </c>
      <c r="H279" s="12">
        <f>H26</f>
        <v>5200</v>
      </c>
    </row>
    <row r="280" spans="1:8" x14ac:dyDescent="0.25">
      <c r="A280" t="s">
        <v>206</v>
      </c>
      <c r="B280" t="s">
        <v>207</v>
      </c>
      <c r="H280" s="12">
        <f>H278+H279</f>
        <v>5888375</v>
      </c>
    </row>
    <row r="281" spans="1:8" x14ac:dyDescent="0.25">
      <c r="A281" t="s">
        <v>208</v>
      </c>
      <c r="B281" t="s">
        <v>209</v>
      </c>
      <c r="H281" s="12">
        <f>H69</f>
        <v>5803175</v>
      </c>
    </row>
    <row r="282" spans="1:8" x14ac:dyDescent="0.25">
      <c r="A282" t="s">
        <v>210</v>
      </c>
      <c r="B282" t="s">
        <v>211</v>
      </c>
      <c r="H282" s="12">
        <f>H243</f>
        <v>90000</v>
      </c>
    </row>
    <row r="283" spans="1:8" x14ac:dyDescent="0.25">
      <c r="A283" t="s">
        <v>212</v>
      </c>
      <c r="B283" t="s">
        <v>213</v>
      </c>
      <c r="H283" s="12">
        <f>H281+H282</f>
        <v>5893175</v>
      </c>
    </row>
    <row r="284" spans="1:8" x14ac:dyDescent="0.25">
      <c r="A284" t="s">
        <v>214</v>
      </c>
      <c r="B284" t="s">
        <v>215</v>
      </c>
      <c r="H284" s="12">
        <f>H280-H283</f>
        <v>-4800</v>
      </c>
    </row>
    <row r="285" spans="1:8" x14ac:dyDescent="0.25">
      <c r="A285" t="s">
        <v>216</v>
      </c>
      <c r="B285" t="s">
        <v>217</v>
      </c>
      <c r="H285" s="12">
        <f>H283-H280</f>
        <v>4800</v>
      </c>
    </row>
    <row r="286" spans="1:8" x14ac:dyDescent="0.25">
      <c r="A286" t="s">
        <v>218</v>
      </c>
      <c r="B286" t="s">
        <v>215</v>
      </c>
      <c r="H286">
        <v>0</v>
      </c>
    </row>
    <row r="287" spans="1:8" x14ac:dyDescent="0.25">
      <c r="B287" t="s">
        <v>219</v>
      </c>
    </row>
  </sheetData>
  <pageMargins left="0.70833333333333304" right="0.70833333333333304" top="0.74791666666666701" bottom="0.74791666666666701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9"/>
  <sheetViews>
    <sheetView topLeftCell="A238" zoomScaleNormal="100" workbookViewId="0">
      <selection activeCell="H1" sqref="H1"/>
    </sheetView>
  </sheetViews>
  <sheetFormatPr defaultRowHeight="15" x14ac:dyDescent="0.25"/>
  <cols>
    <col min="1" max="1" width="7.85546875" customWidth="1"/>
    <col min="2" max="2" width="15.42578125" customWidth="1"/>
    <col min="3" max="6" width="8.7109375" customWidth="1"/>
    <col min="7" max="7" width="25.5703125" customWidth="1"/>
    <col min="8" max="8" width="18.140625" customWidth="1"/>
    <col min="9" max="9" width="6.85546875" customWidth="1"/>
    <col min="10" max="10" width="15.5703125" customWidth="1"/>
    <col min="11" max="1025" width="8.71093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</row>
    <row r="2" spans="1:9" x14ac:dyDescent="0.25">
      <c r="A2" s="1"/>
      <c r="B2" s="1"/>
      <c r="C2" s="1"/>
      <c r="D2" s="1"/>
      <c r="E2" s="1"/>
      <c r="F2" s="1"/>
      <c r="G2" s="1"/>
      <c r="H2" s="1"/>
    </row>
    <row r="3" spans="1:9" ht="21" x14ac:dyDescent="0.35">
      <c r="A3" s="4"/>
      <c r="B3" s="4"/>
      <c r="C3" s="4"/>
      <c r="D3" s="4"/>
      <c r="E3" s="4"/>
      <c r="F3" s="4"/>
      <c r="G3" s="4"/>
      <c r="H3" s="21"/>
      <c r="I3" s="4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ht="15.75" x14ac:dyDescent="0.25">
      <c r="A5" s="1"/>
      <c r="B5" s="1"/>
      <c r="C5" s="1"/>
      <c r="D5" s="1"/>
      <c r="E5" s="1"/>
      <c r="F5" s="1"/>
      <c r="G5" s="1"/>
      <c r="H5" s="9"/>
      <c r="I5" s="10"/>
    </row>
    <row r="6" spans="1:9" x14ac:dyDescent="0.25">
      <c r="A6" s="1"/>
      <c r="B6" s="1"/>
      <c r="C6" s="1"/>
      <c r="D6" s="1"/>
      <c r="E6" s="1"/>
      <c r="F6" s="1"/>
      <c r="G6" s="1"/>
      <c r="H6" s="11"/>
      <c r="I6" s="1"/>
    </row>
    <row r="7" spans="1:9" x14ac:dyDescent="0.25">
      <c r="A7" s="1"/>
      <c r="B7" s="1"/>
      <c r="C7" s="1"/>
      <c r="D7" s="1"/>
      <c r="E7" s="1"/>
      <c r="F7" s="1"/>
      <c r="G7" s="1"/>
      <c r="H7" s="11"/>
      <c r="I7" s="1"/>
    </row>
    <row r="8" spans="1:9" x14ac:dyDescent="0.25">
      <c r="A8" s="1"/>
      <c r="B8" s="1"/>
      <c r="C8" s="1"/>
      <c r="D8" s="1"/>
      <c r="E8" s="1"/>
      <c r="F8" s="1"/>
      <c r="G8" s="1"/>
      <c r="H8" s="1"/>
      <c r="I8" s="1"/>
    </row>
    <row r="9" spans="1:9" x14ac:dyDescent="0.25">
      <c r="H9" s="12"/>
    </row>
    <row r="11" spans="1:9" x14ac:dyDescent="0.25">
      <c r="H11" s="12"/>
    </row>
    <row r="12" spans="1:9" ht="21" x14ac:dyDescent="0.35">
      <c r="A12" s="4"/>
      <c r="B12" s="4"/>
      <c r="C12" s="4"/>
      <c r="D12" s="4"/>
      <c r="E12" s="4"/>
      <c r="F12" s="4"/>
      <c r="G12" s="4"/>
      <c r="H12" s="21"/>
      <c r="I12" s="2"/>
    </row>
    <row r="14" spans="1:9" ht="18.75" x14ac:dyDescent="0.3">
      <c r="A14" s="7"/>
      <c r="B14" s="7"/>
      <c r="C14" s="7"/>
      <c r="D14" s="7"/>
      <c r="E14" s="7"/>
      <c r="F14" s="7"/>
      <c r="G14" s="7"/>
      <c r="H14" s="6"/>
      <c r="I14" s="7"/>
    </row>
    <row r="15" spans="1:9" x14ac:dyDescent="0.25">
      <c r="A15" s="1"/>
      <c r="B15" s="1"/>
      <c r="C15" s="1"/>
      <c r="D15" s="1"/>
      <c r="E15" s="1"/>
      <c r="F15" s="1"/>
      <c r="G15" s="1"/>
      <c r="H15" s="1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1"/>
      <c r="I16" s="1"/>
    </row>
    <row r="17" spans="1:11" x14ac:dyDescent="0.25">
      <c r="A17" s="13"/>
      <c r="B17" s="13"/>
      <c r="C17" s="13"/>
      <c r="D17" s="1"/>
      <c r="E17" s="1"/>
      <c r="F17" s="1"/>
      <c r="G17" s="1"/>
      <c r="H17" s="16"/>
      <c r="I17" s="13"/>
    </row>
    <row r="18" spans="1:11" x14ac:dyDescent="0.25">
      <c r="H18" s="12"/>
    </row>
    <row r="19" spans="1:11" x14ac:dyDescent="0.25">
      <c r="H19" s="12"/>
    </row>
    <row r="20" spans="1:11" x14ac:dyDescent="0.25">
      <c r="I20" s="1"/>
    </row>
    <row r="21" spans="1:11" x14ac:dyDescent="0.25">
      <c r="A21" s="1"/>
      <c r="B21" s="1"/>
      <c r="C21" s="1"/>
      <c r="D21" s="1"/>
      <c r="E21" s="1"/>
      <c r="F21" s="1"/>
      <c r="G21" s="1"/>
      <c r="H21" s="11"/>
      <c r="I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11" x14ac:dyDescent="0.25">
      <c r="A23" s="1"/>
      <c r="B23" s="1"/>
      <c r="C23" s="1"/>
      <c r="D23" s="1"/>
      <c r="E23" s="1"/>
      <c r="F23" s="1"/>
      <c r="G23" s="1"/>
      <c r="H23" s="11"/>
    </row>
    <row r="24" spans="1:11" x14ac:dyDescent="0.25">
      <c r="H24" s="12"/>
    </row>
    <row r="25" spans="1:11" x14ac:dyDescent="0.25">
      <c r="H25" s="12"/>
    </row>
    <row r="26" spans="1:11" x14ac:dyDescent="0.25">
      <c r="H26" s="12"/>
    </row>
    <row r="28" spans="1:11" ht="18.75" x14ac:dyDescent="0.3">
      <c r="A28" s="7"/>
      <c r="B28" s="7"/>
      <c r="C28" s="7"/>
      <c r="D28" s="7"/>
      <c r="E28" s="7"/>
      <c r="F28" s="7"/>
      <c r="G28" s="7"/>
      <c r="H28" s="6"/>
      <c r="I28" s="5"/>
    </row>
    <row r="29" spans="1:11" x14ac:dyDescent="0.25">
      <c r="K29" s="22"/>
    </row>
    <row r="30" spans="1:11" ht="15.75" x14ac:dyDescent="0.25">
      <c r="A30" s="10"/>
      <c r="B30" s="10"/>
      <c r="C30" s="10"/>
      <c r="D30" s="10"/>
      <c r="E30" s="10"/>
      <c r="F30" s="10"/>
      <c r="G30" s="10"/>
      <c r="H30" s="9"/>
      <c r="I30" s="10"/>
    </row>
    <row r="32" spans="1:11" x14ac:dyDescent="0.25">
      <c r="A32" s="1"/>
      <c r="B32" s="1"/>
      <c r="C32" s="1"/>
      <c r="D32" s="1"/>
      <c r="E32" s="1"/>
      <c r="F32" s="1"/>
      <c r="G32" s="1"/>
      <c r="H32" s="11"/>
    </row>
    <row r="33" spans="1:9" x14ac:dyDescent="0.25">
      <c r="H33" s="12"/>
    </row>
    <row r="35" spans="1:9" x14ac:dyDescent="0.25">
      <c r="A35" s="1"/>
      <c r="B35" s="1"/>
      <c r="C35" s="1"/>
      <c r="D35" s="1"/>
      <c r="E35" s="1"/>
      <c r="F35" s="1"/>
      <c r="G35" s="1"/>
      <c r="H35" s="11"/>
    </row>
    <row r="36" spans="1:9" x14ac:dyDescent="0.25">
      <c r="H36" s="12"/>
    </row>
    <row r="37" spans="1:9" x14ac:dyDescent="0.25">
      <c r="A37" s="1"/>
      <c r="B37" s="1"/>
      <c r="C37" s="1"/>
      <c r="D37" s="1"/>
      <c r="E37" s="1"/>
      <c r="F37" s="1"/>
      <c r="G37" s="1"/>
      <c r="H37" s="11"/>
    </row>
    <row r="38" spans="1:9" x14ac:dyDescent="0.25">
      <c r="H38" s="12"/>
    </row>
    <row r="39" spans="1:9" x14ac:dyDescent="0.25">
      <c r="H39" s="12"/>
    </row>
    <row r="41" spans="1:9" x14ac:dyDescent="0.25">
      <c r="A41" s="1"/>
      <c r="B41" s="1"/>
      <c r="C41" s="1"/>
      <c r="D41" s="1"/>
      <c r="E41" s="1"/>
      <c r="F41" s="1"/>
      <c r="G41" s="1"/>
      <c r="H41" s="11"/>
    </row>
    <row r="42" spans="1:9" x14ac:dyDescent="0.25">
      <c r="H42" s="12"/>
    </row>
    <row r="45" spans="1:9" ht="15.75" x14ac:dyDescent="0.25">
      <c r="A45" s="10"/>
      <c r="B45" s="10"/>
      <c r="C45" s="10"/>
      <c r="D45" s="10"/>
      <c r="E45" s="10"/>
      <c r="F45" s="10"/>
      <c r="G45" s="10"/>
      <c r="H45" s="9"/>
      <c r="I45" s="8"/>
    </row>
    <row r="47" spans="1:9" x14ac:dyDescent="0.25">
      <c r="A47" s="1"/>
      <c r="B47" s="1"/>
      <c r="C47" s="1"/>
      <c r="D47" s="1"/>
      <c r="E47" s="1"/>
      <c r="F47" s="1"/>
      <c r="G47" s="1"/>
      <c r="H47" s="11"/>
    </row>
    <row r="48" spans="1:9" x14ac:dyDescent="0.25">
      <c r="H48" s="12"/>
    </row>
    <row r="49" spans="1:9" x14ac:dyDescent="0.25">
      <c r="H49" s="12"/>
    </row>
    <row r="50" spans="1:9" x14ac:dyDescent="0.25">
      <c r="H50" s="12"/>
    </row>
    <row r="51" spans="1:9" x14ac:dyDescent="0.25">
      <c r="H51" s="12"/>
    </row>
    <row r="52" spans="1:9" x14ac:dyDescent="0.25">
      <c r="H52" s="12"/>
    </row>
    <row r="53" spans="1:9" x14ac:dyDescent="0.25">
      <c r="H53" s="12"/>
    </row>
    <row r="55" spans="1:9" x14ac:dyDescent="0.25">
      <c r="A55" s="1"/>
      <c r="B55" s="1"/>
      <c r="C55" s="1"/>
      <c r="D55" s="1"/>
      <c r="E55" s="1"/>
      <c r="F55" s="1"/>
      <c r="G55" s="1"/>
      <c r="H55" s="11"/>
    </row>
    <row r="56" spans="1:9" x14ac:dyDescent="0.25">
      <c r="H56" s="12"/>
    </row>
    <row r="58" spans="1:9" ht="15.75" x14ac:dyDescent="0.25">
      <c r="A58" s="10"/>
      <c r="B58" s="10"/>
      <c r="C58" s="10"/>
      <c r="D58" s="10"/>
      <c r="E58" s="10"/>
      <c r="F58" s="10"/>
      <c r="G58" s="10"/>
      <c r="H58" s="9"/>
      <c r="I58" s="8"/>
    </row>
    <row r="60" spans="1:9" x14ac:dyDescent="0.25">
      <c r="A60" s="1"/>
      <c r="B60" s="1"/>
      <c r="C60" s="1"/>
      <c r="D60" s="1"/>
      <c r="E60" s="1"/>
      <c r="F60" s="1"/>
      <c r="G60" s="1"/>
    </row>
    <row r="63" spans="1:9" x14ac:dyDescent="0.25">
      <c r="A63" s="1"/>
      <c r="B63" s="1"/>
      <c r="C63" s="1"/>
      <c r="D63" s="1"/>
      <c r="E63" s="1"/>
      <c r="F63" s="1"/>
      <c r="G63" s="1"/>
      <c r="H63" s="11"/>
    </row>
    <row r="64" spans="1:9" x14ac:dyDescent="0.25">
      <c r="H64" s="12"/>
    </row>
    <row r="65" spans="1:9" x14ac:dyDescent="0.25">
      <c r="H65" s="12"/>
    </row>
    <row r="67" spans="1:9" ht="18.75" x14ac:dyDescent="0.3">
      <c r="A67" s="7"/>
      <c r="B67" s="7"/>
      <c r="C67" s="7"/>
      <c r="D67" s="7"/>
      <c r="E67" s="7"/>
      <c r="F67" s="7"/>
      <c r="G67" s="7"/>
      <c r="H67" s="6"/>
      <c r="I67" s="5"/>
    </row>
    <row r="69" spans="1:9" ht="15.75" x14ac:dyDescent="0.25">
      <c r="A69" s="10"/>
      <c r="B69" s="10"/>
      <c r="C69" s="10"/>
      <c r="D69" s="10"/>
      <c r="E69" s="10"/>
      <c r="F69" s="10"/>
      <c r="G69" s="10"/>
      <c r="H69" s="9"/>
      <c r="I69" s="8"/>
    </row>
    <row r="70" spans="1:9" x14ac:dyDescent="0.25">
      <c r="A70" s="1"/>
      <c r="B70" s="1"/>
      <c r="C70" s="1"/>
      <c r="D70" s="1"/>
      <c r="E70" s="1"/>
      <c r="F70" s="1"/>
      <c r="G70" s="1"/>
      <c r="H70" s="1"/>
    </row>
    <row r="71" spans="1:9" x14ac:dyDescent="0.25">
      <c r="A71" s="1"/>
      <c r="B71" s="1"/>
      <c r="C71" s="1"/>
      <c r="D71" s="1"/>
      <c r="E71" s="1"/>
      <c r="F71" s="1"/>
      <c r="G71" s="1"/>
      <c r="H71" s="11"/>
    </row>
    <row r="72" spans="1:9" x14ac:dyDescent="0.25">
      <c r="A72" s="1"/>
      <c r="B72" s="1"/>
      <c r="C72" s="1"/>
      <c r="D72" s="1"/>
      <c r="E72" s="1"/>
      <c r="F72" s="1"/>
      <c r="G72" s="1"/>
      <c r="H72" s="1"/>
    </row>
    <row r="73" spans="1:9" x14ac:dyDescent="0.25">
      <c r="A73" s="1"/>
      <c r="B73" s="1"/>
      <c r="C73" s="1"/>
      <c r="D73" s="1"/>
      <c r="E73" s="1"/>
      <c r="F73" s="1"/>
      <c r="G73" s="1"/>
      <c r="H73" s="11"/>
    </row>
    <row r="74" spans="1:9" x14ac:dyDescent="0.25">
      <c r="H74" s="12"/>
    </row>
    <row r="75" spans="1:9" x14ac:dyDescent="0.25">
      <c r="H75" s="12"/>
    </row>
    <row r="77" spans="1:9" x14ac:dyDescent="0.25">
      <c r="A77" s="1"/>
      <c r="B77" s="1"/>
      <c r="C77" s="1"/>
      <c r="D77" s="1"/>
      <c r="E77" s="1"/>
      <c r="F77" s="1"/>
      <c r="G77" s="1"/>
      <c r="H77" s="11"/>
    </row>
    <row r="78" spans="1:9" x14ac:dyDescent="0.25">
      <c r="H78" s="12"/>
    </row>
    <row r="79" spans="1:9" x14ac:dyDescent="0.25">
      <c r="H79" s="12"/>
    </row>
    <row r="80" spans="1:9" x14ac:dyDescent="0.25">
      <c r="H80" s="12"/>
    </row>
    <row r="81" spans="1:8" x14ac:dyDescent="0.25">
      <c r="A81" s="1"/>
      <c r="B81" s="1"/>
      <c r="C81" s="1"/>
      <c r="D81" s="1"/>
      <c r="E81" s="1"/>
      <c r="F81" s="1"/>
      <c r="G81" s="1"/>
      <c r="H81" s="11"/>
    </row>
    <row r="82" spans="1:8" x14ac:dyDescent="0.25">
      <c r="H82" s="12"/>
    </row>
    <row r="84" spans="1:8" x14ac:dyDescent="0.25">
      <c r="H84" s="12"/>
    </row>
    <row r="89" spans="1:8" x14ac:dyDescent="0.25">
      <c r="H89" s="12"/>
    </row>
    <row r="90" spans="1:8" x14ac:dyDescent="0.25">
      <c r="H90" s="12"/>
    </row>
    <row r="110" spans="7:7" x14ac:dyDescent="0.25">
      <c r="G110" s="12"/>
    </row>
    <row r="111" spans="7:7" x14ac:dyDescent="0.25">
      <c r="G111" s="12"/>
    </row>
    <row r="112" spans="7:7" x14ac:dyDescent="0.25">
      <c r="G112" s="12"/>
    </row>
    <row r="113" spans="7:7" x14ac:dyDescent="0.25">
      <c r="G113" s="16"/>
    </row>
    <row r="114" spans="7:7" x14ac:dyDescent="0.25">
      <c r="G114" s="16"/>
    </row>
    <row r="115" spans="7:7" x14ac:dyDescent="0.25">
      <c r="G115" s="12"/>
    </row>
    <row r="116" spans="7:7" x14ac:dyDescent="0.25">
      <c r="G116" s="15"/>
    </row>
    <row r="117" spans="7:7" x14ac:dyDescent="0.25">
      <c r="G117" s="15"/>
    </row>
    <row r="118" spans="7:7" x14ac:dyDescent="0.25">
      <c r="G118" s="15"/>
    </row>
    <row r="119" spans="7:7" x14ac:dyDescent="0.25">
      <c r="G119" s="15"/>
    </row>
  </sheetData>
  <pageMargins left="0.70833333333333304" right="0.70833333333333304" top="0.74791666666666701" bottom="0.74791666666666701" header="0.51180555555555496" footer="0.51180555555555496"/>
  <pageSetup paperSize="9" firstPageNumber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zoomScaleNormal="100" workbookViewId="0">
      <selection activeCell="H19" sqref="H19"/>
    </sheetView>
  </sheetViews>
  <sheetFormatPr defaultRowHeight="15" x14ac:dyDescent="0.25"/>
  <cols>
    <col min="1" max="1" width="8.42578125" customWidth="1"/>
    <col min="2" max="2" width="15.140625" customWidth="1"/>
    <col min="3" max="6" width="8.7109375" customWidth="1"/>
    <col min="7" max="7" width="16.140625" customWidth="1"/>
    <col min="8" max="8" width="16.42578125" customWidth="1"/>
    <col min="9" max="9" width="8" customWidth="1"/>
    <col min="10" max="10" width="16.42578125" customWidth="1"/>
    <col min="11" max="1025" width="8.710937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/>
      <c r="E1" s="1"/>
      <c r="F1" s="1"/>
      <c r="G1" s="1"/>
      <c r="H1" s="1" t="s">
        <v>3</v>
      </c>
    </row>
    <row r="2" spans="1:10" x14ac:dyDescent="0.25">
      <c r="A2" s="1"/>
      <c r="B2" s="1" t="s">
        <v>4</v>
      </c>
      <c r="C2" s="1"/>
      <c r="D2" s="1"/>
      <c r="E2" s="1"/>
      <c r="F2" s="1"/>
      <c r="G2" s="1"/>
      <c r="H2" s="1"/>
    </row>
    <row r="3" spans="1:10" ht="18.75" x14ac:dyDescent="0.3">
      <c r="A3" s="7">
        <v>6</v>
      </c>
      <c r="B3" s="7"/>
      <c r="C3" s="7" t="s">
        <v>5</v>
      </c>
      <c r="D3" s="7"/>
      <c r="E3" s="7"/>
      <c r="F3" s="7"/>
      <c r="G3" s="7"/>
      <c r="H3" s="23" t="s">
        <v>220</v>
      </c>
      <c r="I3" s="5"/>
      <c r="J3" s="24"/>
    </row>
    <row r="4" spans="1:10" x14ac:dyDescent="0.25">
      <c r="A4" s="1"/>
      <c r="B4" s="1"/>
      <c r="C4" s="1"/>
      <c r="D4" s="1"/>
      <c r="E4" s="1"/>
      <c r="F4" s="1"/>
      <c r="G4" s="1"/>
      <c r="H4" s="24"/>
      <c r="J4" s="24"/>
    </row>
    <row r="5" spans="1:10" ht="15.75" x14ac:dyDescent="0.25">
      <c r="A5" s="10">
        <v>67</v>
      </c>
      <c r="B5" s="10"/>
      <c r="C5" s="10" t="s">
        <v>33</v>
      </c>
      <c r="D5" s="10"/>
      <c r="E5" s="10"/>
      <c r="F5" s="10"/>
      <c r="G5" s="10"/>
      <c r="H5" s="23" t="s">
        <v>220</v>
      </c>
      <c r="I5" s="8"/>
      <c r="J5" s="24"/>
    </row>
    <row r="6" spans="1:10" ht="15.75" x14ac:dyDescent="0.25">
      <c r="A6" s="10"/>
      <c r="B6" s="10"/>
      <c r="C6" s="10" t="s">
        <v>34</v>
      </c>
      <c r="D6" s="10"/>
      <c r="E6" s="10"/>
      <c r="F6" s="10"/>
      <c r="G6" s="10"/>
      <c r="H6" s="24"/>
      <c r="I6" s="8"/>
      <c r="J6" s="24"/>
    </row>
    <row r="7" spans="1:10" x14ac:dyDescent="0.25">
      <c r="A7" s="1"/>
      <c r="B7" s="1"/>
      <c r="C7" s="1"/>
      <c r="D7" s="1"/>
      <c r="E7" s="1"/>
      <c r="F7" s="1"/>
      <c r="G7" s="1"/>
      <c r="H7" s="24"/>
      <c r="J7" s="24"/>
    </row>
    <row r="8" spans="1:10" x14ac:dyDescent="0.25">
      <c r="A8" s="1">
        <v>671</v>
      </c>
      <c r="B8" s="1"/>
      <c r="C8" s="1" t="s">
        <v>35</v>
      </c>
      <c r="D8" s="1"/>
      <c r="E8" s="1"/>
      <c r="F8" s="1"/>
      <c r="G8" s="1"/>
      <c r="H8" s="23" t="s">
        <v>220</v>
      </c>
      <c r="J8" s="24"/>
    </row>
    <row r="9" spans="1:10" x14ac:dyDescent="0.25">
      <c r="A9" s="1"/>
      <c r="B9" s="1"/>
      <c r="C9" s="1" t="s">
        <v>36</v>
      </c>
      <c r="D9" s="1"/>
      <c r="E9" s="1"/>
      <c r="F9" s="1"/>
      <c r="G9" s="1"/>
      <c r="H9" s="24"/>
      <c r="J9" s="24"/>
    </row>
    <row r="10" spans="1:10" x14ac:dyDescent="0.25">
      <c r="A10">
        <v>6711</v>
      </c>
      <c r="C10" t="s">
        <v>37</v>
      </c>
      <c r="H10" s="24" t="s">
        <v>220</v>
      </c>
      <c r="I10" s="1"/>
      <c r="J10" s="24"/>
    </row>
    <row r="11" spans="1:10" x14ac:dyDescent="0.25">
      <c r="C11" t="s">
        <v>38</v>
      </c>
    </row>
    <row r="12" spans="1:10" x14ac:dyDescent="0.25">
      <c r="A12">
        <v>67111</v>
      </c>
      <c r="C12" t="s">
        <v>37</v>
      </c>
    </row>
    <row r="13" spans="1:10" x14ac:dyDescent="0.25">
      <c r="C13" t="s">
        <v>39</v>
      </c>
      <c r="H13" s="25" t="s">
        <v>220</v>
      </c>
    </row>
    <row r="14" spans="1:10" x14ac:dyDescent="0.25">
      <c r="A14">
        <v>67112</v>
      </c>
      <c r="C14" t="s">
        <v>37</v>
      </c>
      <c r="H14" s="12"/>
      <c r="J14" s="12"/>
    </row>
    <row r="15" spans="1:10" x14ac:dyDescent="0.25">
      <c r="C15" t="s">
        <v>40</v>
      </c>
    </row>
    <row r="17" spans="1:10" ht="18.75" x14ac:dyDescent="0.3">
      <c r="A17" s="7">
        <v>3</v>
      </c>
      <c r="B17" s="7" t="s">
        <v>48</v>
      </c>
      <c r="C17" s="7" t="s">
        <v>44</v>
      </c>
      <c r="D17" s="7"/>
      <c r="E17" s="7"/>
      <c r="F17" s="7"/>
      <c r="G17" s="7"/>
      <c r="H17" s="26" t="s">
        <v>220</v>
      </c>
      <c r="I17" s="5"/>
      <c r="J17" s="27"/>
    </row>
    <row r="18" spans="1:10" x14ac:dyDescent="0.25">
      <c r="A18" s="1"/>
      <c r="B18" s="1"/>
      <c r="C18" s="1"/>
      <c r="D18" s="1"/>
      <c r="E18" s="1"/>
      <c r="F18" s="1"/>
      <c r="G18" s="1"/>
    </row>
    <row r="19" spans="1:10" ht="15.75" x14ac:dyDescent="0.25">
      <c r="A19" s="10">
        <v>31</v>
      </c>
      <c r="B19" s="10" t="s">
        <v>48</v>
      </c>
      <c r="C19" s="10" t="s">
        <v>45</v>
      </c>
      <c r="D19" s="10"/>
      <c r="E19" s="10"/>
      <c r="F19" s="10"/>
      <c r="G19" s="10"/>
      <c r="H19" s="28" t="s">
        <v>220</v>
      </c>
      <c r="I19" s="8"/>
      <c r="J19" s="12"/>
    </row>
    <row r="20" spans="1:10" x14ac:dyDescent="0.25">
      <c r="A20" s="1"/>
      <c r="B20" s="1"/>
      <c r="C20" s="1"/>
      <c r="D20" s="1"/>
      <c r="E20" s="1"/>
      <c r="F20" s="1"/>
      <c r="G20" s="1"/>
    </row>
    <row r="21" spans="1:10" x14ac:dyDescent="0.25">
      <c r="A21" s="1">
        <v>311</v>
      </c>
      <c r="B21" s="1" t="s">
        <v>48</v>
      </c>
      <c r="C21" s="1" t="s">
        <v>47</v>
      </c>
      <c r="D21" s="1"/>
      <c r="E21" s="1"/>
      <c r="F21" s="1"/>
      <c r="G21" s="1"/>
      <c r="H21" s="28" t="s">
        <v>220</v>
      </c>
      <c r="J21" s="12"/>
    </row>
    <row r="22" spans="1:10" x14ac:dyDescent="0.25">
      <c r="A22" s="13">
        <v>311</v>
      </c>
      <c r="B22" s="13"/>
      <c r="C22" s="13" t="s">
        <v>49</v>
      </c>
      <c r="D22" s="13"/>
      <c r="E22" s="13"/>
      <c r="F22" s="13"/>
      <c r="G22" s="13"/>
      <c r="H22" s="12">
        <v>1887350</v>
      </c>
      <c r="I22" s="13"/>
      <c r="J22" s="12"/>
    </row>
    <row r="23" spans="1:10" x14ac:dyDescent="0.25">
      <c r="A23" s="13">
        <v>313</v>
      </c>
      <c r="B23" s="13" t="s">
        <v>48</v>
      </c>
      <c r="C23" s="13" t="s">
        <v>50</v>
      </c>
      <c r="D23" s="13"/>
      <c r="E23" s="13"/>
      <c r="F23" s="13"/>
      <c r="G23" s="13"/>
      <c r="H23" s="12">
        <v>373000</v>
      </c>
      <c r="I23" s="13"/>
      <c r="J23" s="12"/>
    </row>
    <row r="24" spans="1:10" x14ac:dyDescent="0.25">
      <c r="A24">
        <v>31321</v>
      </c>
      <c r="C24" t="s">
        <v>51</v>
      </c>
      <c r="H24" s="12">
        <v>373000</v>
      </c>
      <c r="J24" s="12"/>
    </row>
    <row r="26" spans="1:10" ht="15.75" x14ac:dyDescent="0.25">
      <c r="A26" s="10"/>
      <c r="B26" s="10"/>
      <c r="C26" s="10"/>
      <c r="D26" s="10"/>
      <c r="E26" s="10"/>
      <c r="F26" s="10"/>
      <c r="G26" s="10"/>
      <c r="H26" s="11"/>
      <c r="I26" s="8"/>
      <c r="J26" s="12"/>
    </row>
    <row r="27" spans="1:10" x14ac:dyDescent="0.25">
      <c r="A27" s="1"/>
      <c r="B27" s="1"/>
      <c r="C27" s="1"/>
      <c r="D27" s="1"/>
      <c r="E27" s="1"/>
      <c r="F27" s="1"/>
      <c r="G27" s="1"/>
    </row>
    <row r="28" spans="1:10" x14ac:dyDescent="0.25">
      <c r="A28" s="1"/>
      <c r="B28" s="1"/>
      <c r="C28" s="1"/>
      <c r="D28" s="1"/>
      <c r="E28" s="1"/>
      <c r="F28" s="1"/>
      <c r="G28" s="1"/>
      <c r="H28" s="12"/>
      <c r="J28" s="12"/>
    </row>
    <row r="29" spans="1:10" x14ac:dyDescent="0.25">
      <c r="H29" s="12"/>
      <c r="J29" s="12"/>
    </row>
    <row r="30" spans="1:10" x14ac:dyDescent="0.25">
      <c r="H30" s="12"/>
      <c r="J30" s="12"/>
    </row>
    <row r="31" spans="1:10" x14ac:dyDescent="0.25">
      <c r="H31" s="12"/>
      <c r="J31" s="12"/>
    </row>
    <row r="32" spans="1:10" x14ac:dyDescent="0.25">
      <c r="H32" s="12"/>
      <c r="J32" s="12"/>
    </row>
    <row r="33" spans="1:10" x14ac:dyDescent="0.25">
      <c r="H33" s="12"/>
      <c r="J33" s="12"/>
    </row>
    <row r="35" spans="1:10" x14ac:dyDescent="0.25">
      <c r="A35" t="s">
        <v>194</v>
      </c>
    </row>
    <row r="36" spans="1:10" x14ac:dyDescent="0.25">
      <c r="A36" t="s">
        <v>195</v>
      </c>
    </row>
    <row r="37" spans="1:10" x14ac:dyDescent="0.25">
      <c r="A37" t="s">
        <v>196</v>
      </c>
    </row>
    <row r="38" spans="1:10" x14ac:dyDescent="0.25">
      <c r="A38" t="s">
        <v>197</v>
      </c>
    </row>
    <row r="39" spans="1:10" x14ac:dyDescent="0.25">
      <c r="F39" t="s">
        <v>221</v>
      </c>
    </row>
    <row r="43" spans="1:10" x14ac:dyDescent="0.25">
      <c r="A43" t="s">
        <v>199</v>
      </c>
      <c r="B43" t="s">
        <v>200</v>
      </c>
      <c r="H43" t="s">
        <v>201</v>
      </c>
    </row>
    <row r="44" spans="1:10" x14ac:dyDescent="0.25">
      <c r="A44" t="s">
        <v>202</v>
      </c>
    </row>
    <row r="45" spans="1:10" x14ac:dyDescent="0.25">
      <c r="A45" t="s">
        <v>203</v>
      </c>
      <c r="B45" t="s">
        <v>204</v>
      </c>
      <c r="H45" s="12" t="str">
        <f>H3</f>
        <v>2.260,350,00</v>
      </c>
    </row>
    <row r="46" spans="1:10" x14ac:dyDescent="0.25">
      <c r="A46" t="s">
        <v>205</v>
      </c>
      <c r="B46" t="s">
        <v>20</v>
      </c>
      <c r="H46" s="12"/>
    </row>
    <row r="47" spans="1:10" x14ac:dyDescent="0.25">
      <c r="A47" t="s">
        <v>206</v>
      </c>
      <c r="B47" t="s">
        <v>207</v>
      </c>
      <c r="H47" s="12" t="str">
        <f>H3</f>
        <v>2.260,350,00</v>
      </c>
    </row>
    <row r="48" spans="1:10" x14ac:dyDescent="0.25">
      <c r="A48" t="s">
        <v>208</v>
      </c>
      <c r="B48" t="s">
        <v>209</v>
      </c>
      <c r="H48" s="12" t="str">
        <f>H17</f>
        <v>2.260,350,00</v>
      </c>
    </row>
    <row r="49" spans="1:8" x14ac:dyDescent="0.25">
      <c r="A49" t="s">
        <v>210</v>
      </c>
      <c r="B49" t="s">
        <v>211</v>
      </c>
      <c r="H49" s="12"/>
    </row>
    <row r="50" spans="1:8" x14ac:dyDescent="0.25">
      <c r="A50" t="s">
        <v>212</v>
      </c>
      <c r="B50" t="s">
        <v>213</v>
      </c>
      <c r="H50" s="12" t="str">
        <f>H17</f>
        <v>2.260,350,00</v>
      </c>
    </row>
    <row r="51" spans="1:8" x14ac:dyDescent="0.25">
      <c r="A51" t="s">
        <v>214</v>
      </c>
      <c r="B51" t="s">
        <v>215</v>
      </c>
      <c r="H51" s="15">
        <v>0</v>
      </c>
    </row>
    <row r="52" spans="1:8" x14ac:dyDescent="0.25">
      <c r="A52" t="s">
        <v>216</v>
      </c>
      <c r="B52" t="s">
        <v>217</v>
      </c>
      <c r="H52" s="15">
        <v>0</v>
      </c>
    </row>
    <row r="53" spans="1:8" x14ac:dyDescent="0.25">
      <c r="A53" t="s">
        <v>218</v>
      </c>
      <c r="B53" t="s">
        <v>215</v>
      </c>
      <c r="H53" s="15">
        <v>0</v>
      </c>
    </row>
    <row r="54" spans="1:8" x14ac:dyDescent="0.25">
      <c r="B54" t="s">
        <v>219</v>
      </c>
      <c r="H54" s="15">
        <v>0</v>
      </c>
    </row>
  </sheetData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7"/>
  <sheetViews>
    <sheetView tabSelected="1" zoomScaleNormal="100" workbookViewId="0">
      <selection activeCell="G282" sqref="G282"/>
    </sheetView>
  </sheetViews>
  <sheetFormatPr defaultRowHeight="15" x14ac:dyDescent="0.25"/>
  <cols>
    <col min="1" max="1" width="8.28515625" customWidth="1"/>
    <col min="2" max="2" width="14.28515625" customWidth="1"/>
    <col min="3" max="6" width="8.7109375" customWidth="1"/>
    <col min="7" max="7" width="38.42578125" customWidth="1"/>
    <col min="8" max="8" width="21.7109375" customWidth="1"/>
    <col min="9" max="9" width="8" customWidth="1"/>
    <col min="10" max="10" width="18.140625" customWidth="1"/>
    <col min="11" max="11" width="19.140625" customWidth="1"/>
    <col min="12" max="1025" width="8.710937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/>
      <c r="E1" s="1"/>
      <c r="F1" s="1"/>
      <c r="G1" s="1"/>
      <c r="H1" s="1" t="s">
        <v>3</v>
      </c>
    </row>
    <row r="2" spans="1:10" x14ac:dyDescent="0.25">
      <c r="A2" s="1"/>
      <c r="B2" s="1" t="s">
        <v>4</v>
      </c>
      <c r="C2" s="1"/>
      <c r="D2" s="1"/>
      <c r="E2" s="1"/>
      <c r="F2" s="1"/>
      <c r="G2" s="1"/>
    </row>
    <row r="3" spans="1:10" ht="21" x14ac:dyDescent="0.35">
      <c r="A3" s="4">
        <v>6</v>
      </c>
      <c r="B3" s="4"/>
      <c r="C3" s="4" t="s">
        <v>5</v>
      </c>
      <c r="D3" s="4"/>
      <c r="E3" s="4"/>
      <c r="F3" s="4"/>
      <c r="G3" s="4"/>
      <c r="H3" s="21">
        <f>H5+H29+H42</f>
        <v>3632825</v>
      </c>
      <c r="I3" s="2"/>
      <c r="J3" s="21"/>
    </row>
    <row r="5" spans="1:10" ht="18.75" x14ac:dyDescent="0.3">
      <c r="A5" s="7">
        <v>63</v>
      </c>
      <c r="B5" s="7"/>
      <c r="C5" s="7" t="s">
        <v>6</v>
      </c>
      <c r="D5" s="7"/>
      <c r="E5" s="7"/>
      <c r="F5" s="7"/>
      <c r="G5" s="7"/>
      <c r="H5" s="6">
        <v>20000</v>
      </c>
      <c r="I5" s="5"/>
      <c r="J5" s="6"/>
    </row>
    <row r="6" spans="1:10" ht="18.75" x14ac:dyDescent="0.3">
      <c r="A6" s="7"/>
      <c r="B6" s="7"/>
      <c r="C6" s="7" t="s">
        <v>7</v>
      </c>
      <c r="D6" s="7"/>
      <c r="E6" s="7"/>
      <c r="F6" s="7"/>
      <c r="G6" s="7"/>
      <c r="H6" s="7"/>
      <c r="I6" s="5"/>
      <c r="J6" s="7"/>
    </row>
    <row r="8" spans="1:10" ht="15.75" x14ac:dyDescent="0.25">
      <c r="A8" s="10">
        <v>636</v>
      </c>
      <c r="B8" s="10"/>
      <c r="C8" s="10" t="s">
        <v>8</v>
      </c>
      <c r="D8" s="10"/>
      <c r="E8" s="10"/>
      <c r="F8" s="10"/>
      <c r="G8" s="10"/>
      <c r="H8" s="9">
        <v>20000</v>
      </c>
      <c r="I8" s="8"/>
      <c r="J8" s="9"/>
    </row>
    <row r="9" spans="1:10" ht="15.75" x14ac:dyDescent="0.25">
      <c r="A9" s="10"/>
      <c r="B9" s="10"/>
      <c r="C9" s="10" t="s">
        <v>9</v>
      </c>
      <c r="D9" s="10"/>
      <c r="E9" s="10"/>
      <c r="F9" s="10"/>
      <c r="G9" s="10"/>
      <c r="H9" s="10"/>
      <c r="I9" s="8"/>
      <c r="J9" s="8"/>
    </row>
    <row r="11" spans="1:10" x14ac:dyDescent="0.25">
      <c r="A11">
        <v>6361</v>
      </c>
      <c r="C11" t="s">
        <v>10</v>
      </c>
      <c r="H11" s="11">
        <v>20000</v>
      </c>
      <c r="J11" s="11"/>
    </row>
    <row r="12" spans="1:10" x14ac:dyDescent="0.25">
      <c r="C12" t="s">
        <v>11</v>
      </c>
    </row>
    <row r="13" spans="1:10" x14ac:dyDescent="0.25">
      <c r="A13">
        <v>63612</v>
      </c>
      <c r="C13" t="s">
        <v>12</v>
      </c>
      <c r="H13" s="11">
        <v>20000</v>
      </c>
      <c r="J13" s="11"/>
    </row>
    <row r="14" spans="1:10" x14ac:dyDescent="0.25">
      <c r="C14" t="s">
        <v>13</v>
      </c>
    </row>
    <row r="15" spans="1:10" x14ac:dyDescent="0.25">
      <c r="C15" t="s">
        <v>14</v>
      </c>
      <c r="H15" s="12">
        <v>2000</v>
      </c>
    </row>
    <row r="16" spans="1:10" x14ac:dyDescent="0.25">
      <c r="C16" t="s">
        <v>15</v>
      </c>
      <c r="H16" s="12">
        <v>17000</v>
      </c>
      <c r="J16" s="12"/>
    </row>
    <row r="17" spans="1:10" x14ac:dyDescent="0.25">
      <c r="C17" t="s">
        <v>16</v>
      </c>
      <c r="H17" s="12">
        <v>1000</v>
      </c>
    </row>
    <row r="19" spans="1:10" ht="18.75" x14ac:dyDescent="0.3">
      <c r="A19" s="7">
        <v>64</v>
      </c>
      <c r="B19" s="7"/>
      <c r="C19" s="7" t="s">
        <v>17</v>
      </c>
      <c r="D19" s="7"/>
      <c r="E19" s="7"/>
      <c r="F19" s="7"/>
      <c r="G19" s="7"/>
      <c r="H19" s="6">
        <f>H21+H24</f>
        <v>5200</v>
      </c>
      <c r="I19" s="5"/>
      <c r="J19" s="6"/>
    </row>
    <row r="20" spans="1:10" x14ac:dyDescent="0.25">
      <c r="A20" s="1"/>
      <c r="B20" s="1"/>
      <c r="C20" s="1"/>
      <c r="D20" s="1"/>
      <c r="E20" s="1"/>
      <c r="F20" s="1"/>
      <c r="G20" s="1"/>
      <c r="H20" s="1"/>
    </row>
    <row r="21" spans="1:10" ht="15.75" x14ac:dyDescent="0.25">
      <c r="A21" s="10">
        <v>641</v>
      </c>
      <c r="B21" s="10"/>
      <c r="C21" s="10" t="s">
        <v>18</v>
      </c>
      <c r="D21" s="10"/>
      <c r="E21" s="10"/>
      <c r="F21" s="10"/>
      <c r="G21" s="10"/>
      <c r="H21" s="19">
        <f>H22</f>
        <v>200</v>
      </c>
      <c r="I21" s="8"/>
      <c r="J21" s="19"/>
    </row>
    <row r="22" spans="1:10" x14ac:dyDescent="0.25">
      <c r="A22">
        <v>64132</v>
      </c>
      <c r="C22" t="s">
        <v>19</v>
      </c>
      <c r="H22" s="15">
        <v>200</v>
      </c>
    </row>
    <row r="24" spans="1:10" ht="15.75" x14ac:dyDescent="0.25">
      <c r="A24" s="10">
        <v>642</v>
      </c>
      <c r="B24" s="10"/>
      <c r="C24" s="10" t="s">
        <v>20</v>
      </c>
      <c r="D24" s="10"/>
      <c r="E24" s="10"/>
      <c r="F24" s="10"/>
      <c r="G24" s="10"/>
      <c r="H24" s="9">
        <f>H26</f>
        <v>5000</v>
      </c>
      <c r="I24" s="8"/>
      <c r="J24" s="9"/>
    </row>
    <row r="25" spans="1:10" x14ac:dyDescent="0.25">
      <c r="A25">
        <v>6422</v>
      </c>
      <c r="C25" t="s">
        <v>21</v>
      </c>
    </row>
    <row r="26" spans="1:10" x14ac:dyDescent="0.25">
      <c r="A26">
        <v>64229</v>
      </c>
      <c r="C26" t="s">
        <v>22</v>
      </c>
      <c r="H26" s="12">
        <v>5000</v>
      </c>
    </row>
    <row r="29" spans="1:10" ht="18.75" x14ac:dyDescent="0.3">
      <c r="A29" s="7">
        <v>65</v>
      </c>
      <c r="B29" s="7"/>
      <c r="C29" s="10" t="s">
        <v>222</v>
      </c>
      <c r="D29" s="7"/>
      <c r="E29" s="7"/>
      <c r="F29" s="7"/>
      <c r="G29" s="7"/>
      <c r="H29" s="6">
        <f>H32</f>
        <v>3597825</v>
      </c>
      <c r="I29" s="7"/>
      <c r="J29" s="6"/>
    </row>
    <row r="30" spans="1:10" ht="18.75" x14ac:dyDescent="0.3">
      <c r="A30" s="7"/>
      <c r="B30" s="7"/>
      <c r="C30" s="10" t="s">
        <v>24</v>
      </c>
      <c r="D30" s="7"/>
      <c r="E30" s="7"/>
      <c r="F30" s="7"/>
      <c r="G30" s="7"/>
      <c r="H30" s="7"/>
      <c r="I30" s="7"/>
      <c r="J30" s="7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ht="15.75" x14ac:dyDescent="0.25">
      <c r="A32" s="10">
        <v>652</v>
      </c>
      <c r="B32" s="10"/>
      <c r="C32" s="10" t="s">
        <v>25</v>
      </c>
      <c r="D32" s="10"/>
      <c r="E32" s="10"/>
      <c r="F32" s="10"/>
      <c r="G32" s="10"/>
      <c r="H32" s="9">
        <f>H34</f>
        <v>3597825</v>
      </c>
      <c r="I32" s="10"/>
      <c r="J32" s="9"/>
    </row>
    <row r="33" spans="1:1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7" x14ac:dyDescent="0.25">
      <c r="A34" s="1">
        <v>6526</v>
      </c>
      <c r="B34" s="1"/>
      <c r="C34" s="1" t="s">
        <v>26</v>
      </c>
      <c r="D34" s="1"/>
      <c r="E34" s="1"/>
      <c r="F34" s="1"/>
      <c r="G34" s="1"/>
      <c r="H34" s="11">
        <f>H35+H36+H38+H40+H37</f>
        <v>3597825</v>
      </c>
      <c r="I34" s="1"/>
      <c r="J34" s="11"/>
    </row>
    <row r="35" spans="1:17" x14ac:dyDescent="0.25">
      <c r="A35">
        <v>652644</v>
      </c>
      <c r="C35" t="s">
        <v>27</v>
      </c>
      <c r="H35" s="12">
        <v>2911825</v>
      </c>
      <c r="J35" s="12"/>
    </row>
    <row r="36" spans="1:17" x14ac:dyDescent="0.25">
      <c r="A36">
        <v>652643</v>
      </c>
      <c r="C36" t="s">
        <v>28</v>
      </c>
      <c r="H36" s="12">
        <v>290000</v>
      </c>
      <c r="J36" s="12"/>
      <c r="Q36" s="1"/>
    </row>
    <row r="37" spans="1:17" x14ac:dyDescent="0.25">
      <c r="A37">
        <v>652642</v>
      </c>
      <c r="C37" t="s">
        <v>29</v>
      </c>
      <c r="H37" s="12">
        <v>290000</v>
      </c>
    </row>
    <row r="38" spans="1:17" x14ac:dyDescent="0.25">
      <c r="A38">
        <v>652645</v>
      </c>
      <c r="C38" t="s">
        <v>30</v>
      </c>
      <c r="H38" s="12">
        <v>6000</v>
      </c>
      <c r="J38" s="15"/>
    </row>
    <row r="39" spans="1:17" x14ac:dyDescent="0.25">
      <c r="A39">
        <v>652646</v>
      </c>
      <c r="C39" t="s">
        <v>31</v>
      </c>
    </row>
    <row r="40" spans="1:17" x14ac:dyDescent="0.25">
      <c r="C40" t="s">
        <v>32</v>
      </c>
      <c r="H40" s="16">
        <v>100000</v>
      </c>
      <c r="J40" s="12"/>
    </row>
    <row r="42" spans="1:17" ht="18.75" x14ac:dyDescent="0.3">
      <c r="A42" s="7">
        <v>68</v>
      </c>
      <c r="B42" s="7"/>
      <c r="C42" s="7" t="s">
        <v>41</v>
      </c>
      <c r="D42" s="7"/>
      <c r="E42" s="7"/>
      <c r="F42" s="7"/>
      <c r="G42" s="7"/>
      <c r="H42" s="6">
        <f>H44</f>
        <v>15000</v>
      </c>
      <c r="I42" s="5"/>
      <c r="J42" s="6"/>
    </row>
    <row r="44" spans="1:17" ht="15.75" x14ac:dyDescent="0.25">
      <c r="A44" s="10">
        <v>683</v>
      </c>
      <c r="B44" s="10"/>
      <c r="C44" s="10" t="s">
        <v>42</v>
      </c>
      <c r="D44" s="10"/>
      <c r="E44" s="10"/>
      <c r="F44" s="10"/>
      <c r="G44" s="10"/>
      <c r="H44" s="9">
        <f>H45</f>
        <v>15000</v>
      </c>
      <c r="I44" s="8"/>
      <c r="J44" s="9"/>
    </row>
    <row r="45" spans="1:17" x14ac:dyDescent="0.25">
      <c r="A45">
        <v>68311</v>
      </c>
      <c r="C45" t="s">
        <v>43</v>
      </c>
      <c r="H45" s="12">
        <v>15000</v>
      </c>
      <c r="J45" s="15"/>
    </row>
    <row r="52" spans="1:10" ht="21" x14ac:dyDescent="0.35">
      <c r="A52" s="4">
        <v>3</v>
      </c>
      <c r="B52" s="4"/>
      <c r="C52" s="4" t="s">
        <v>44</v>
      </c>
      <c r="D52" s="4"/>
      <c r="E52" s="4"/>
      <c r="F52" s="4"/>
      <c r="G52" s="4"/>
      <c r="H52" s="21">
        <f>H54+H76+H203+H214</f>
        <v>3542825</v>
      </c>
      <c r="I52" s="2"/>
      <c r="J52" s="21"/>
    </row>
    <row r="53" spans="1:10" x14ac:dyDescent="0.25">
      <c r="A53" s="1"/>
      <c r="B53" s="1"/>
      <c r="C53" s="1"/>
      <c r="D53" s="1"/>
      <c r="E53" s="1"/>
      <c r="F53" s="1"/>
      <c r="G53" s="1"/>
    </row>
    <row r="54" spans="1:10" ht="18.75" x14ac:dyDescent="0.3">
      <c r="A54" s="7">
        <v>31</v>
      </c>
      <c r="B54" s="7"/>
      <c r="C54" s="7" t="s">
        <v>45</v>
      </c>
      <c r="D54" s="7"/>
      <c r="E54" s="7"/>
      <c r="F54" s="7"/>
      <c r="G54" s="7"/>
      <c r="H54" s="6">
        <f>H56+H63</f>
        <v>1907325</v>
      </c>
      <c r="I54" s="5"/>
      <c r="J54" s="6"/>
    </row>
    <row r="56" spans="1:10" ht="18.75" x14ac:dyDescent="0.3">
      <c r="A56" s="7">
        <v>31</v>
      </c>
      <c r="B56" s="7" t="s">
        <v>223</v>
      </c>
      <c r="C56" s="7" t="s">
        <v>224</v>
      </c>
      <c r="D56" s="7"/>
      <c r="E56" s="7"/>
      <c r="F56" s="7"/>
      <c r="G56" s="7"/>
      <c r="H56" s="6">
        <f>H58</f>
        <v>1520325</v>
      </c>
      <c r="I56" s="5"/>
      <c r="J56" s="6"/>
    </row>
    <row r="58" spans="1:10" ht="15.75" x14ac:dyDescent="0.25">
      <c r="A58" s="10">
        <v>311</v>
      </c>
      <c r="B58" s="10" t="s">
        <v>54</v>
      </c>
      <c r="C58" s="10" t="s">
        <v>55</v>
      </c>
      <c r="D58" s="10"/>
      <c r="E58" s="10"/>
      <c r="F58" s="10"/>
      <c r="G58" s="10"/>
      <c r="H58" s="9">
        <f>H59+H60</f>
        <v>1520325</v>
      </c>
      <c r="I58" s="8"/>
      <c r="J58" s="9"/>
    </row>
    <row r="59" spans="1:10" x14ac:dyDescent="0.25">
      <c r="A59">
        <v>311</v>
      </c>
      <c r="B59" t="s">
        <v>54</v>
      </c>
      <c r="C59" t="s">
        <v>49</v>
      </c>
      <c r="H59" s="12">
        <v>1305000</v>
      </c>
      <c r="J59" s="12"/>
    </row>
    <row r="60" spans="1:10" x14ac:dyDescent="0.25">
      <c r="A60">
        <v>313</v>
      </c>
      <c r="B60" t="s">
        <v>56</v>
      </c>
      <c r="C60" t="s">
        <v>50</v>
      </c>
      <c r="H60" s="12">
        <v>215325</v>
      </c>
      <c r="J60" s="12"/>
    </row>
    <row r="61" spans="1:10" x14ac:dyDescent="0.25">
      <c r="A61">
        <v>31321</v>
      </c>
      <c r="C61" t="s">
        <v>51</v>
      </c>
      <c r="H61" s="12">
        <v>215325</v>
      </c>
      <c r="J61" s="12"/>
    </row>
    <row r="63" spans="1:10" ht="15.75" x14ac:dyDescent="0.25">
      <c r="A63" s="10">
        <v>312</v>
      </c>
      <c r="B63" s="10" t="s">
        <v>54</v>
      </c>
      <c r="C63" s="10" t="s">
        <v>58</v>
      </c>
      <c r="D63" s="10"/>
      <c r="E63" s="10"/>
      <c r="F63" s="10"/>
      <c r="G63" s="10"/>
      <c r="H63" s="9">
        <f>H65</f>
        <v>387000</v>
      </c>
      <c r="I63" s="8"/>
      <c r="J63" s="9"/>
    </row>
    <row r="65" spans="1:11" ht="15.75" x14ac:dyDescent="0.25">
      <c r="A65" s="1">
        <v>3121</v>
      </c>
      <c r="B65" s="1" t="s">
        <v>56</v>
      </c>
      <c r="C65" s="1" t="s">
        <v>59</v>
      </c>
      <c r="D65" s="1"/>
      <c r="E65" s="1"/>
      <c r="F65" s="1"/>
      <c r="G65" s="1"/>
      <c r="H65" s="11">
        <f>SUM(H66:H74)</f>
        <v>387000</v>
      </c>
      <c r="J65" s="11"/>
      <c r="K65" s="9"/>
    </row>
    <row r="66" spans="1:11" x14ac:dyDescent="0.25">
      <c r="A66" s="13">
        <v>31212</v>
      </c>
      <c r="B66" s="13" t="s">
        <v>56</v>
      </c>
      <c r="C66" s="13" t="s">
        <v>60</v>
      </c>
      <c r="D66" s="13"/>
      <c r="E66" s="13"/>
      <c r="F66" s="13"/>
      <c r="G66" s="13"/>
      <c r="H66" s="12">
        <v>15000</v>
      </c>
      <c r="J66" s="12"/>
    </row>
    <row r="67" spans="1:11" x14ac:dyDescent="0.25">
      <c r="A67">
        <v>31213</v>
      </c>
      <c r="B67" t="s">
        <v>64</v>
      </c>
      <c r="C67" t="s">
        <v>61</v>
      </c>
      <c r="H67" s="12">
        <v>26000</v>
      </c>
      <c r="J67" s="12"/>
    </row>
    <row r="68" spans="1:11" x14ac:dyDescent="0.25">
      <c r="A68">
        <v>312131</v>
      </c>
      <c r="B68" t="s">
        <v>64</v>
      </c>
      <c r="C68" t="s">
        <v>63</v>
      </c>
      <c r="H68" s="12">
        <v>20000</v>
      </c>
      <c r="J68" s="12"/>
    </row>
    <row r="69" spans="1:11" x14ac:dyDescent="0.25">
      <c r="A69">
        <v>31214</v>
      </c>
      <c r="B69" t="s">
        <v>64</v>
      </c>
      <c r="C69" t="s">
        <v>65</v>
      </c>
      <c r="H69" s="12">
        <v>40000</v>
      </c>
      <c r="J69" s="12"/>
    </row>
    <row r="70" spans="1:11" x14ac:dyDescent="0.25">
      <c r="A70">
        <v>31215</v>
      </c>
      <c r="B70" t="s">
        <v>64</v>
      </c>
      <c r="C70" t="s">
        <v>66</v>
      </c>
      <c r="H70" s="12">
        <v>7000</v>
      </c>
      <c r="J70" s="12"/>
    </row>
    <row r="71" spans="1:11" x14ac:dyDescent="0.25">
      <c r="A71">
        <v>31216</v>
      </c>
      <c r="B71" t="s">
        <v>64</v>
      </c>
      <c r="C71" t="s">
        <v>68</v>
      </c>
      <c r="H71" s="12">
        <v>55000</v>
      </c>
      <c r="J71" s="12"/>
    </row>
    <row r="72" spans="1:11" x14ac:dyDescent="0.25">
      <c r="A72">
        <v>31219</v>
      </c>
      <c r="B72" t="s">
        <v>64</v>
      </c>
      <c r="C72" t="s">
        <v>70</v>
      </c>
      <c r="H72" s="12">
        <v>55000</v>
      </c>
      <c r="J72" s="12"/>
    </row>
    <row r="73" spans="1:11" x14ac:dyDescent="0.25">
      <c r="A73">
        <v>312191</v>
      </c>
      <c r="B73" t="s">
        <v>64</v>
      </c>
      <c r="C73" t="s">
        <v>71</v>
      </c>
      <c r="H73" s="12">
        <v>4000</v>
      </c>
      <c r="J73" s="12"/>
    </row>
    <row r="74" spans="1:11" x14ac:dyDescent="0.25">
      <c r="A74">
        <v>312192</v>
      </c>
      <c r="B74" t="s">
        <v>64</v>
      </c>
      <c r="C74" t="s">
        <v>72</v>
      </c>
      <c r="H74" s="12">
        <v>165000</v>
      </c>
      <c r="J74" s="12"/>
    </row>
    <row r="76" spans="1:11" ht="18.75" x14ac:dyDescent="0.3">
      <c r="A76" s="7">
        <v>32</v>
      </c>
      <c r="B76" s="7"/>
      <c r="C76" s="7" t="s">
        <v>74</v>
      </c>
      <c r="D76" s="7"/>
      <c r="E76" s="7"/>
      <c r="F76" s="7"/>
      <c r="G76" s="7"/>
      <c r="H76" s="6">
        <f>H78+H97+H134+H179</f>
        <v>1606200</v>
      </c>
      <c r="I76" s="5"/>
      <c r="J76" s="6"/>
    </row>
    <row r="78" spans="1:11" ht="15.75" x14ac:dyDescent="0.25">
      <c r="A78" s="10">
        <v>321</v>
      </c>
      <c r="B78" s="10"/>
      <c r="C78" s="10" t="s">
        <v>75</v>
      </c>
      <c r="D78" s="10"/>
      <c r="E78" s="10"/>
      <c r="F78" s="10"/>
      <c r="G78" s="10"/>
      <c r="H78" s="9">
        <f>H80+H86+H89+H93</f>
        <v>306000</v>
      </c>
      <c r="I78" s="8"/>
      <c r="J78" s="9"/>
    </row>
    <row r="80" spans="1:11" x14ac:dyDescent="0.25">
      <c r="A80" s="1">
        <v>3211</v>
      </c>
      <c r="B80" s="1" t="s">
        <v>76</v>
      </c>
      <c r="C80" s="1" t="s">
        <v>77</v>
      </c>
      <c r="D80" s="1"/>
      <c r="E80" s="1"/>
      <c r="F80" s="1"/>
      <c r="G80" s="1"/>
      <c r="H80" s="11">
        <f>SUM(H81:H84)</f>
        <v>25000</v>
      </c>
      <c r="J80" s="11"/>
    </row>
    <row r="81" spans="1:10" x14ac:dyDescent="0.25">
      <c r="A81">
        <v>32111</v>
      </c>
      <c r="B81" t="s">
        <v>76</v>
      </c>
      <c r="C81" t="s">
        <v>79</v>
      </c>
      <c r="H81" s="12">
        <v>7000</v>
      </c>
      <c r="J81" s="12"/>
    </row>
    <row r="82" spans="1:10" x14ac:dyDescent="0.25">
      <c r="A82">
        <v>32113</v>
      </c>
      <c r="B82" t="s">
        <v>76</v>
      </c>
      <c r="C82" t="s">
        <v>80</v>
      </c>
      <c r="H82" s="12">
        <v>7000</v>
      </c>
      <c r="J82" s="12"/>
    </row>
    <row r="83" spans="1:10" x14ac:dyDescent="0.25">
      <c r="A83">
        <v>32115</v>
      </c>
      <c r="B83" t="s">
        <v>83</v>
      </c>
      <c r="C83" t="s">
        <v>81</v>
      </c>
      <c r="H83" s="12">
        <v>7000</v>
      </c>
      <c r="J83" s="12"/>
    </row>
    <row r="84" spans="1:10" x14ac:dyDescent="0.25">
      <c r="A84">
        <v>32119</v>
      </c>
      <c r="B84" t="s">
        <v>83</v>
      </c>
      <c r="C84" t="s">
        <v>82</v>
      </c>
      <c r="H84" s="12">
        <v>4000</v>
      </c>
      <c r="J84" s="12"/>
    </row>
    <row r="86" spans="1:10" x14ac:dyDescent="0.25">
      <c r="A86" s="1">
        <v>3212</v>
      </c>
      <c r="B86" s="1" t="s">
        <v>83</v>
      </c>
      <c r="C86" s="1" t="s">
        <v>84</v>
      </c>
      <c r="D86" s="1"/>
      <c r="E86" s="1"/>
      <c r="F86" s="1"/>
      <c r="G86" s="1"/>
      <c r="H86" s="11">
        <v>270000</v>
      </c>
      <c r="J86" s="11"/>
    </row>
    <row r="87" spans="1:10" x14ac:dyDescent="0.25">
      <c r="A87">
        <v>32121</v>
      </c>
      <c r="B87" t="s">
        <v>83</v>
      </c>
      <c r="C87" t="s">
        <v>85</v>
      </c>
      <c r="H87" s="16">
        <v>270000</v>
      </c>
      <c r="J87" s="16"/>
    </row>
    <row r="89" spans="1:10" x14ac:dyDescent="0.25">
      <c r="A89" s="1">
        <v>3213</v>
      </c>
      <c r="B89" s="1" t="s">
        <v>83</v>
      </c>
      <c r="C89" s="1" t="s">
        <v>87</v>
      </c>
      <c r="D89" s="1"/>
      <c r="E89" s="1"/>
      <c r="F89" s="1"/>
      <c r="G89" s="1"/>
      <c r="H89" s="11">
        <v>10000</v>
      </c>
      <c r="J89" s="11"/>
    </row>
    <row r="90" spans="1:10" x14ac:dyDescent="0.25">
      <c r="A90">
        <v>32131</v>
      </c>
      <c r="B90" t="s">
        <v>83</v>
      </c>
      <c r="C90" t="s">
        <v>89</v>
      </c>
      <c r="H90" s="12">
        <v>5000</v>
      </c>
      <c r="J90" s="12"/>
    </row>
    <row r="91" spans="1:10" x14ac:dyDescent="0.25">
      <c r="A91">
        <v>32132</v>
      </c>
      <c r="B91" t="s">
        <v>83</v>
      </c>
      <c r="C91" t="s">
        <v>90</v>
      </c>
      <c r="H91" s="12">
        <v>5000</v>
      </c>
      <c r="J91" s="12"/>
    </row>
    <row r="93" spans="1:10" x14ac:dyDescent="0.25">
      <c r="A93" s="1">
        <v>3214</v>
      </c>
      <c r="B93" s="1" t="s">
        <v>83</v>
      </c>
      <c r="C93" s="1" t="s">
        <v>92</v>
      </c>
      <c r="D93" s="1"/>
      <c r="E93" s="1"/>
      <c r="F93" s="1"/>
      <c r="G93" s="1"/>
      <c r="H93" s="29">
        <v>1000</v>
      </c>
      <c r="J93" s="29"/>
    </row>
    <row r="94" spans="1:10" x14ac:dyDescent="0.25">
      <c r="A94">
        <v>32141</v>
      </c>
      <c r="C94" t="s">
        <v>225</v>
      </c>
      <c r="H94" s="12">
        <v>1000</v>
      </c>
      <c r="J94" s="12"/>
    </row>
    <row r="95" spans="1:10" x14ac:dyDescent="0.25">
      <c r="C95" t="s">
        <v>94</v>
      </c>
    </row>
    <row r="97" spans="1:10" ht="15.75" x14ac:dyDescent="0.25">
      <c r="A97" s="10">
        <v>322</v>
      </c>
      <c r="B97" s="10" t="s">
        <v>64</v>
      </c>
      <c r="C97" s="10" t="s">
        <v>95</v>
      </c>
      <c r="D97" s="10"/>
      <c r="E97" s="10"/>
      <c r="F97" s="10"/>
      <c r="G97" s="10"/>
      <c r="H97" s="9">
        <f>H99+H106+H114+H119+H127+H131</f>
        <v>976000</v>
      </c>
      <c r="I97" s="8"/>
      <c r="J97" s="9"/>
    </row>
    <row r="99" spans="1:10" x14ac:dyDescent="0.25">
      <c r="A99" s="1">
        <v>3221</v>
      </c>
      <c r="B99" s="1" t="s">
        <v>76</v>
      </c>
      <c r="C99" s="1" t="s">
        <v>96</v>
      </c>
      <c r="D99" s="1"/>
      <c r="E99" s="1"/>
      <c r="F99" s="1"/>
      <c r="G99" s="1"/>
      <c r="H99" s="29">
        <f>H100+H101+H102+H103+H104</f>
        <v>115000</v>
      </c>
      <c r="J99" s="29"/>
    </row>
    <row r="100" spans="1:10" x14ac:dyDescent="0.25">
      <c r="A100">
        <v>32211</v>
      </c>
      <c r="C100" t="s">
        <v>96</v>
      </c>
      <c r="H100" s="12">
        <v>15000</v>
      </c>
      <c r="J100" s="12"/>
    </row>
    <row r="101" spans="1:10" x14ac:dyDescent="0.25">
      <c r="A101">
        <v>32212</v>
      </c>
      <c r="C101" t="s">
        <v>14</v>
      </c>
      <c r="H101" s="12">
        <v>10000</v>
      </c>
      <c r="J101" s="12"/>
    </row>
    <row r="102" spans="1:10" x14ac:dyDescent="0.25">
      <c r="A102">
        <v>32214</v>
      </c>
      <c r="C102" t="s">
        <v>97</v>
      </c>
      <c r="H102" s="12">
        <v>30000</v>
      </c>
      <c r="J102" s="12"/>
    </row>
    <row r="103" spans="1:10" x14ac:dyDescent="0.25">
      <c r="A103">
        <v>32216</v>
      </c>
      <c r="C103" t="s">
        <v>98</v>
      </c>
      <c r="H103" s="12">
        <v>40000</v>
      </c>
      <c r="J103" s="12"/>
    </row>
    <row r="104" spans="1:10" x14ac:dyDescent="0.25">
      <c r="A104">
        <v>32219</v>
      </c>
      <c r="C104" t="s">
        <v>99</v>
      </c>
      <c r="H104" s="12">
        <v>20000</v>
      </c>
      <c r="J104" s="12"/>
    </row>
    <row r="106" spans="1:10" x14ac:dyDescent="0.25">
      <c r="A106" s="1">
        <v>3222</v>
      </c>
      <c r="B106" s="1" t="s">
        <v>226</v>
      </c>
      <c r="C106" s="1" t="s">
        <v>101</v>
      </c>
      <c r="D106" s="1"/>
      <c r="E106" s="1"/>
      <c r="F106" s="1"/>
      <c r="G106" s="1"/>
      <c r="H106" s="11">
        <f>H107+H108+H109+H110+H111+H112</f>
        <v>310000</v>
      </c>
      <c r="J106" s="11"/>
    </row>
    <row r="107" spans="1:10" x14ac:dyDescent="0.25">
      <c r="A107">
        <v>32222</v>
      </c>
      <c r="B107" t="s">
        <v>83</v>
      </c>
      <c r="C107" t="s">
        <v>15</v>
      </c>
      <c r="H107" s="16">
        <v>30000</v>
      </c>
      <c r="J107" s="16"/>
    </row>
    <row r="108" spans="1:10" x14ac:dyDescent="0.25">
      <c r="A108">
        <v>322241</v>
      </c>
      <c r="B108" t="s">
        <v>76</v>
      </c>
      <c r="C108" t="s">
        <v>104</v>
      </c>
      <c r="H108" s="12">
        <v>60000</v>
      </c>
      <c r="J108" s="12"/>
    </row>
    <row r="109" spans="1:10" x14ac:dyDescent="0.25">
      <c r="A109">
        <v>322242</v>
      </c>
      <c r="B109" t="s">
        <v>83</v>
      </c>
      <c r="C109" t="s">
        <v>106</v>
      </c>
      <c r="H109" s="12">
        <v>50000</v>
      </c>
      <c r="J109" s="12"/>
    </row>
    <row r="110" spans="1:10" x14ac:dyDescent="0.25">
      <c r="A110">
        <v>322243</v>
      </c>
      <c r="B110" t="s">
        <v>83</v>
      </c>
      <c r="C110" t="s">
        <v>107</v>
      </c>
      <c r="H110" s="12">
        <v>60000</v>
      </c>
      <c r="J110" s="12"/>
    </row>
    <row r="111" spans="1:10" x14ac:dyDescent="0.25">
      <c r="A111">
        <v>322244</v>
      </c>
      <c r="B111" t="s">
        <v>83</v>
      </c>
      <c r="C111" t="s">
        <v>108</v>
      </c>
      <c r="H111" s="12">
        <v>40000</v>
      </c>
      <c r="J111" s="12"/>
    </row>
    <row r="112" spans="1:10" x14ac:dyDescent="0.25">
      <c r="A112">
        <v>322245</v>
      </c>
      <c r="B112" t="s">
        <v>83</v>
      </c>
      <c r="C112" t="s">
        <v>109</v>
      </c>
      <c r="H112" s="12">
        <v>70000</v>
      </c>
      <c r="J112" s="12"/>
    </row>
    <row r="114" spans="1:10" x14ac:dyDescent="0.25">
      <c r="A114" s="1">
        <v>3223</v>
      </c>
      <c r="B114" s="1" t="s">
        <v>83</v>
      </c>
      <c r="C114" s="1" t="s">
        <v>110</v>
      </c>
      <c r="D114" s="1"/>
      <c r="E114" s="1"/>
      <c r="F114" s="1"/>
      <c r="G114" s="1"/>
      <c r="H114" s="11">
        <f>H115+H116+H117</f>
        <v>490000</v>
      </c>
      <c r="J114" s="11"/>
    </row>
    <row r="115" spans="1:10" x14ac:dyDescent="0.25">
      <c r="A115">
        <v>32231</v>
      </c>
      <c r="C115" t="s">
        <v>111</v>
      </c>
      <c r="H115" s="12">
        <v>240000</v>
      </c>
      <c r="J115" s="12"/>
    </row>
    <row r="116" spans="1:10" x14ac:dyDescent="0.25">
      <c r="A116">
        <v>32233</v>
      </c>
      <c r="C116" t="s">
        <v>112</v>
      </c>
      <c r="H116" s="12">
        <v>240000</v>
      </c>
      <c r="J116" s="12"/>
    </row>
    <row r="117" spans="1:10" x14ac:dyDescent="0.25">
      <c r="A117">
        <v>32234</v>
      </c>
      <c r="C117" t="s">
        <v>113</v>
      </c>
      <c r="H117" s="12">
        <v>10000</v>
      </c>
      <c r="J117" s="12"/>
    </row>
    <row r="119" spans="1:10" x14ac:dyDescent="0.25">
      <c r="A119" s="1">
        <v>3224</v>
      </c>
      <c r="B119" s="1" t="s">
        <v>83</v>
      </c>
      <c r="C119" s="1" t="s">
        <v>114</v>
      </c>
      <c r="D119" s="1"/>
      <c r="E119" s="1"/>
      <c r="F119" s="1"/>
      <c r="G119" s="1"/>
      <c r="H119" s="11">
        <v>34000</v>
      </c>
      <c r="J119" s="11"/>
    </row>
    <row r="120" spans="1:10" x14ac:dyDescent="0.25">
      <c r="A120">
        <v>32241</v>
      </c>
      <c r="C120" t="s">
        <v>115</v>
      </c>
      <c r="H120" s="12">
        <v>20000</v>
      </c>
      <c r="J120" s="12"/>
    </row>
    <row r="121" spans="1:10" x14ac:dyDescent="0.25">
      <c r="C121" t="s">
        <v>116</v>
      </c>
    </row>
    <row r="122" spans="1:10" x14ac:dyDescent="0.25">
      <c r="A122">
        <v>32242</v>
      </c>
      <c r="C122" t="s">
        <v>114</v>
      </c>
      <c r="H122" s="12">
        <v>9000</v>
      </c>
      <c r="J122" s="12"/>
    </row>
    <row r="123" spans="1:10" x14ac:dyDescent="0.25">
      <c r="C123" t="s">
        <v>117</v>
      </c>
    </row>
    <row r="124" spans="1:10" x14ac:dyDescent="0.25">
      <c r="A124">
        <v>32243</v>
      </c>
      <c r="C124" t="s">
        <v>114</v>
      </c>
      <c r="H124" s="12">
        <v>5000</v>
      </c>
      <c r="J124" s="12"/>
    </row>
    <row r="125" spans="1:10" x14ac:dyDescent="0.25">
      <c r="C125" t="s">
        <v>118</v>
      </c>
    </row>
    <row r="126" spans="1:10" x14ac:dyDescent="0.25">
      <c r="A126" s="1"/>
      <c r="B126" s="1"/>
      <c r="C126" s="1"/>
      <c r="D126" s="1"/>
      <c r="E126" s="1"/>
      <c r="F126" s="1"/>
      <c r="G126" s="1"/>
    </row>
    <row r="127" spans="1:10" x14ac:dyDescent="0.25">
      <c r="A127" s="1">
        <v>3225</v>
      </c>
      <c r="B127" s="1" t="s">
        <v>83</v>
      </c>
      <c r="C127" s="1" t="s">
        <v>119</v>
      </c>
      <c r="D127" s="1"/>
      <c r="E127" s="1"/>
      <c r="F127" s="1"/>
      <c r="G127" s="1"/>
      <c r="H127" s="11">
        <f>H128+H129</f>
        <v>22000</v>
      </c>
      <c r="J127" s="11"/>
    </row>
    <row r="128" spans="1:10" x14ac:dyDescent="0.25">
      <c r="A128">
        <v>32251</v>
      </c>
      <c r="B128" t="s">
        <v>227</v>
      </c>
      <c r="C128" t="s">
        <v>16</v>
      </c>
      <c r="H128" s="12">
        <v>20000</v>
      </c>
      <c r="J128" s="12"/>
    </row>
    <row r="129" spans="1:10" x14ac:dyDescent="0.25">
      <c r="A129">
        <v>32252</v>
      </c>
      <c r="B129" t="s">
        <v>83</v>
      </c>
      <c r="C129" t="s">
        <v>120</v>
      </c>
      <c r="H129" s="12">
        <v>2000</v>
      </c>
      <c r="J129" s="12"/>
    </row>
    <row r="131" spans="1:10" x14ac:dyDescent="0.25">
      <c r="A131" s="1">
        <v>3227</v>
      </c>
      <c r="B131" s="1" t="s">
        <v>83</v>
      </c>
      <c r="C131" s="1" t="s">
        <v>121</v>
      </c>
      <c r="D131" s="1"/>
      <c r="E131" s="1"/>
      <c r="F131" s="1"/>
      <c r="G131" s="1"/>
      <c r="H131" s="11">
        <v>5000</v>
      </c>
      <c r="J131" s="11"/>
    </row>
    <row r="132" spans="1:10" x14ac:dyDescent="0.25">
      <c r="A132">
        <v>32271</v>
      </c>
      <c r="C132" t="s">
        <v>121</v>
      </c>
      <c r="H132" s="12">
        <v>5000</v>
      </c>
      <c r="J132" s="12"/>
    </row>
    <row r="134" spans="1:10" ht="15.75" x14ac:dyDescent="0.25">
      <c r="A134" s="10">
        <v>323</v>
      </c>
      <c r="B134" s="10" t="s">
        <v>83</v>
      </c>
      <c r="C134" s="10" t="s">
        <v>123</v>
      </c>
      <c r="D134" s="10"/>
      <c r="E134" s="10"/>
      <c r="F134" s="10"/>
      <c r="G134" s="10"/>
      <c r="H134" s="9">
        <f>H136+H140+H152+H160+H166+H170+H173</f>
        <v>246000</v>
      </c>
      <c r="I134" s="8"/>
      <c r="J134" s="9"/>
    </row>
    <row r="136" spans="1:10" x14ac:dyDescent="0.25">
      <c r="A136" s="1">
        <v>3231</v>
      </c>
      <c r="B136" s="1" t="s">
        <v>83</v>
      </c>
      <c r="C136" s="1" t="s">
        <v>124</v>
      </c>
      <c r="D136" s="1"/>
      <c r="E136" s="1"/>
      <c r="F136" s="1"/>
      <c r="G136" s="1"/>
      <c r="H136" s="11">
        <v>12000</v>
      </c>
      <c r="J136" s="11"/>
    </row>
    <row r="137" spans="1:10" x14ac:dyDescent="0.25">
      <c r="A137">
        <v>32311</v>
      </c>
      <c r="C137" t="s">
        <v>125</v>
      </c>
      <c r="H137" s="12">
        <v>7000</v>
      </c>
      <c r="J137" s="12"/>
    </row>
    <row r="138" spans="1:10" x14ac:dyDescent="0.25">
      <c r="A138">
        <v>32313</v>
      </c>
      <c r="C138" t="s">
        <v>126</v>
      </c>
      <c r="H138" s="12">
        <v>5000</v>
      </c>
      <c r="J138" s="12"/>
    </row>
    <row r="139" spans="1:10" x14ac:dyDescent="0.25">
      <c r="H139" s="12"/>
      <c r="J139" s="12"/>
    </row>
    <row r="140" spans="1:10" x14ac:dyDescent="0.25">
      <c r="A140" s="1">
        <v>3232</v>
      </c>
      <c r="B140" s="1" t="s">
        <v>83</v>
      </c>
      <c r="C140" s="1" t="s">
        <v>127</v>
      </c>
      <c r="D140" s="1"/>
      <c r="E140" s="1"/>
      <c r="F140" s="1"/>
      <c r="G140" s="1"/>
      <c r="H140" s="11">
        <v>90000</v>
      </c>
      <c r="J140" s="11"/>
    </row>
    <row r="141" spans="1:10" x14ac:dyDescent="0.25">
      <c r="A141">
        <v>32321</v>
      </c>
      <c r="C141" t="s">
        <v>127</v>
      </c>
      <c r="H141" s="12">
        <v>10000</v>
      </c>
      <c r="J141" s="12"/>
    </row>
    <row r="142" spans="1:10" x14ac:dyDescent="0.25">
      <c r="C142" t="s">
        <v>116</v>
      </c>
    </row>
    <row r="144" spans="1:10" x14ac:dyDescent="0.25">
      <c r="A144">
        <v>32322</v>
      </c>
      <c r="C144" t="s">
        <v>127</v>
      </c>
      <c r="H144" s="12">
        <v>60000</v>
      </c>
      <c r="J144" s="12"/>
    </row>
    <row r="145" spans="1:10" x14ac:dyDescent="0.25">
      <c r="C145" t="s">
        <v>117</v>
      </c>
    </row>
    <row r="146" spans="1:10" x14ac:dyDescent="0.25">
      <c r="A146">
        <v>32323</v>
      </c>
      <c r="C146" t="s">
        <v>127</v>
      </c>
      <c r="H146" s="12">
        <v>10000</v>
      </c>
      <c r="J146" s="12"/>
    </row>
    <row r="147" spans="1:10" x14ac:dyDescent="0.25">
      <c r="C147" t="s">
        <v>128</v>
      </c>
    </row>
    <row r="148" spans="1:10" x14ac:dyDescent="0.25">
      <c r="A148">
        <v>32329</v>
      </c>
      <c r="C148" t="s">
        <v>129</v>
      </c>
      <c r="H148" s="12">
        <v>10000</v>
      </c>
      <c r="J148" s="12"/>
    </row>
    <row r="152" spans="1:10" x14ac:dyDescent="0.25">
      <c r="A152" s="1">
        <v>3234</v>
      </c>
      <c r="B152" s="1" t="s">
        <v>83</v>
      </c>
      <c r="C152" s="1" t="s">
        <v>130</v>
      </c>
      <c r="D152" s="1"/>
      <c r="E152" s="1"/>
      <c r="F152" s="1"/>
      <c r="G152" s="1"/>
      <c r="H152" s="11">
        <f>H153+H154+H155+H156+H157+H158</f>
        <v>61000</v>
      </c>
      <c r="J152" s="11"/>
    </row>
    <row r="153" spans="1:10" x14ac:dyDescent="0.25">
      <c r="A153">
        <v>32341</v>
      </c>
      <c r="C153" t="s">
        <v>131</v>
      </c>
      <c r="H153" s="12">
        <v>36000</v>
      </c>
      <c r="J153" s="12"/>
    </row>
    <row r="154" spans="1:10" x14ac:dyDescent="0.25">
      <c r="A154">
        <v>32342</v>
      </c>
      <c r="C154" t="s">
        <v>132</v>
      </c>
      <c r="H154" s="12">
        <v>8000</v>
      </c>
      <c r="J154" s="12"/>
    </row>
    <row r="155" spans="1:10" x14ac:dyDescent="0.25">
      <c r="A155">
        <v>32343</v>
      </c>
      <c r="C155" t="s">
        <v>133</v>
      </c>
      <c r="H155" s="12">
        <v>4000</v>
      </c>
      <c r="J155" s="12"/>
    </row>
    <row r="156" spans="1:10" x14ac:dyDescent="0.25">
      <c r="A156">
        <v>32344</v>
      </c>
      <c r="C156" t="s">
        <v>134</v>
      </c>
      <c r="H156" s="12">
        <v>4000</v>
      </c>
      <c r="J156" s="12"/>
    </row>
    <row r="157" spans="1:10" x14ac:dyDescent="0.25">
      <c r="A157">
        <v>32349</v>
      </c>
      <c r="C157" t="s">
        <v>135</v>
      </c>
      <c r="H157" s="12">
        <v>4000</v>
      </c>
      <c r="J157" s="12"/>
    </row>
    <row r="158" spans="1:10" x14ac:dyDescent="0.25">
      <c r="A158">
        <v>32353</v>
      </c>
      <c r="C158" t="s">
        <v>228</v>
      </c>
      <c r="H158" s="12">
        <v>5000</v>
      </c>
      <c r="J158" s="12"/>
    </row>
    <row r="159" spans="1:10" x14ac:dyDescent="0.25">
      <c r="H159" s="12"/>
      <c r="J159" s="12"/>
    </row>
    <row r="160" spans="1:10" x14ac:dyDescent="0.25">
      <c r="A160" s="1">
        <v>3236</v>
      </c>
      <c r="B160" s="1" t="s">
        <v>83</v>
      </c>
      <c r="C160" s="1" t="s">
        <v>137</v>
      </c>
      <c r="D160" s="1"/>
      <c r="E160" s="1"/>
      <c r="F160" s="1"/>
      <c r="G160" s="1"/>
      <c r="H160" s="11">
        <f>H161+H162+H163+H164</f>
        <v>42000</v>
      </c>
      <c r="J160" s="11"/>
    </row>
    <row r="161" spans="1:10" x14ac:dyDescent="0.25">
      <c r="A161">
        <v>32361</v>
      </c>
      <c r="C161" t="s">
        <v>138</v>
      </c>
      <c r="H161" s="12">
        <v>25000</v>
      </c>
      <c r="J161" s="12"/>
    </row>
    <row r="162" spans="1:10" x14ac:dyDescent="0.25">
      <c r="A162">
        <v>32362</v>
      </c>
      <c r="C162" t="s">
        <v>139</v>
      </c>
      <c r="H162" s="12">
        <v>7000</v>
      </c>
      <c r="J162" s="12"/>
    </row>
    <row r="163" spans="1:10" x14ac:dyDescent="0.25">
      <c r="A163">
        <v>32363</v>
      </c>
      <c r="C163" t="s">
        <v>140</v>
      </c>
      <c r="H163" s="12">
        <v>6000</v>
      </c>
      <c r="J163" s="12"/>
    </row>
    <row r="164" spans="1:10" x14ac:dyDescent="0.25">
      <c r="A164">
        <v>32369</v>
      </c>
      <c r="C164" t="s">
        <v>141</v>
      </c>
      <c r="H164" s="12">
        <v>4000</v>
      </c>
      <c r="J164" s="12"/>
    </row>
    <row r="166" spans="1:10" x14ac:dyDescent="0.25">
      <c r="A166" s="1">
        <v>3237</v>
      </c>
      <c r="B166" s="1" t="s">
        <v>83</v>
      </c>
      <c r="C166" s="1" t="s">
        <v>142</v>
      </c>
      <c r="D166" s="1"/>
      <c r="E166" s="1"/>
      <c r="F166" s="1"/>
      <c r="G166" s="1"/>
      <c r="H166" s="11">
        <v>8000</v>
      </c>
      <c r="J166" s="11"/>
    </row>
    <row r="167" spans="1:10" x14ac:dyDescent="0.25">
      <c r="A167">
        <v>32373</v>
      </c>
      <c r="B167" t="s">
        <v>83</v>
      </c>
      <c r="C167" t="s">
        <v>143</v>
      </c>
      <c r="H167" s="12">
        <v>4000</v>
      </c>
      <c r="J167" s="12"/>
    </row>
    <row r="168" spans="1:10" x14ac:dyDescent="0.25">
      <c r="A168">
        <v>32379</v>
      </c>
      <c r="B168" t="s">
        <v>83</v>
      </c>
      <c r="C168" t="s">
        <v>144</v>
      </c>
      <c r="H168" s="12">
        <v>4000</v>
      </c>
      <c r="J168" s="12"/>
    </row>
    <row r="170" spans="1:10" x14ac:dyDescent="0.25">
      <c r="A170" s="1">
        <v>3238</v>
      </c>
      <c r="B170" s="1" t="s">
        <v>83</v>
      </c>
      <c r="C170" s="1" t="s">
        <v>145</v>
      </c>
      <c r="D170" s="1"/>
      <c r="E170" s="1"/>
      <c r="F170" s="1"/>
      <c r="G170" s="1"/>
      <c r="H170" s="11">
        <v>15000</v>
      </c>
      <c r="J170" s="11"/>
    </row>
    <row r="171" spans="1:10" x14ac:dyDescent="0.25">
      <c r="A171">
        <v>32381</v>
      </c>
      <c r="C171" t="s">
        <v>146</v>
      </c>
      <c r="H171" s="12">
        <v>15000</v>
      </c>
      <c r="J171" s="12"/>
    </row>
    <row r="172" spans="1:10" x14ac:dyDescent="0.25">
      <c r="A172" s="1"/>
      <c r="B172" s="1"/>
      <c r="C172" s="1"/>
      <c r="D172" s="1"/>
      <c r="E172" s="1"/>
      <c r="F172" s="1"/>
      <c r="G172" s="1"/>
      <c r="H172" s="12"/>
      <c r="J172" s="12"/>
    </row>
    <row r="173" spans="1:10" x14ac:dyDescent="0.25">
      <c r="A173" s="1">
        <v>3239</v>
      </c>
      <c r="B173" s="1" t="s">
        <v>83</v>
      </c>
      <c r="C173" s="1" t="s">
        <v>147</v>
      </c>
      <c r="D173" s="30"/>
      <c r="E173" s="1"/>
      <c r="F173" s="1"/>
      <c r="G173" s="1"/>
      <c r="H173" s="11">
        <f>H174+H175+H176+H177</f>
        <v>18000</v>
      </c>
      <c r="J173" s="11"/>
    </row>
    <row r="174" spans="1:10" x14ac:dyDescent="0.25">
      <c r="A174">
        <v>32391</v>
      </c>
      <c r="C174" t="s">
        <v>148</v>
      </c>
      <c r="H174" s="12">
        <v>1000</v>
      </c>
      <c r="J174" s="12"/>
    </row>
    <row r="175" spans="1:10" x14ac:dyDescent="0.25">
      <c r="A175">
        <v>32392</v>
      </c>
      <c r="C175" t="s">
        <v>149</v>
      </c>
      <c r="H175" s="12">
        <v>1000</v>
      </c>
      <c r="J175" s="12"/>
    </row>
    <row r="176" spans="1:10" x14ac:dyDescent="0.25">
      <c r="A176">
        <v>32394</v>
      </c>
      <c r="C176" t="s">
        <v>150</v>
      </c>
      <c r="H176" s="12">
        <v>2000</v>
      </c>
      <c r="J176" s="12"/>
    </row>
    <row r="177" spans="1:10" x14ac:dyDescent="0.25">
      <c r="A177">
        <v>32399</v>
      </c>
      <c r="C177" t="s">
        <v>151</v>
      </c>
      <c r="H177" s="12">
        <v>14000</v>
      </c>
      <c r="J177" s="12"/>
    </row>
    <row r="179" spans="1:10" ht="15.75" x14ac:dyDescent="0.25">
      <c r="A179" s="10">
        <v>329</v>
      </c>
      <c r="B179" s="10" t="s">
        <v>83</v>
      </c>
      <c r="C179" s="10" t="s">
        <v>152</v>
      </c>
      <c r="D179" s="10"/>
      <c r="E179" s="10"/>
      <c r="F179" s="10"/>
      <c r="G179" s="10"/>
      <c r="H179" s="9">
        <f>H181+H185+H190+H193+H198</f>
        <v>78200</v>
      </c>
      <c r="I179" s="8"/>
      <c r="J179" s="9"/>
    </row>
    <row r="181" spans="1:10" x14ac:dyDescent="0.25">
      <c r="A181" s="1">
        <v>3291</v>
      </c>
      <c r="B181" s="1"/>
      <c r="C181" s="1" t="s">
        <v>153</v>
      </c>
      <c r="D181" s="1"/>
      <c r="E181" s="1"/>
      <c r="F181" s="1"/>
      <c r="G181" s="1"/>
      <c r="H181" s="11">
        <v>8000</v>
      </c>
      <c r="J181" s="11"/>
    </row>
    <row r="182" spans="1:10" x14ac:dyDescent="0.25">
      <c r="A182" s="1"/>
      <c r="B182" s="1"/>
      <c r="C182" s="1" t="s">
        <v>154</v>
      </c>
      <c r="D182" s="1"/>
      <c r="E182" s="1"/>
      <c r="F182" s="1"/>
      <c r="G182" s="1"/>
    </row>
    <row r="183" spans="1:10" x14ac:dyDescent="0.25">
      <c r="A183">
        <v>32911</v>
      </c>
      <c r="C183" t="s">
        <v>155</v>
      </c>
      <c r="H183" s="12">
        <v>8000</v>
      </c>
      <c r="J183" s="12"/>
    </row>
    <row r="184" spans="1:10" x14ac:dyDescent="0.25">
      <c r="C184" t="s">
        <v>156</v>
      </c>
    </row>
    <row r="185" spans="1:10" x14ac:dyDescent="0.25">
      <c r="A185" s="1">
        <v>3292</v>
      </c>
      <c r="B185" s="1" t="s">
        <v>83</v>
      </c>
      <c r="C185" s="1" t="s">
        <v>157</v>
      </c>
      <c r="D185" s="1"/>
      <c r="E185" s="1"/>
      <c r="F185" s="1"/>
      <c r="G185" s="1"/>
      <c r="H185" s="11">
        <v>29000</v>
      </c>
      <c r="J185" s="11"/>
    </row>
    <row r="186" spans="1:10" x14ac:dyDescent="0.25">
      <c r="A186">
        <v>32921</v>
      </c>
      <c r="C186" t="s">
        <v>158</v>
      </c>
      <c r="H186" s="12">
        <v>2000</v>
      </c>
      <c r="J186" s="12"/>
    </row>
    <row r="187" spans="1:10" x14ac:dyDescent="0.25">
      <c r="A187">
        <v>32922</v>
      </c>
      <c r="C187" t="s">
        <v>159</v>
      </c>
      <c r="H187" s="12">
        <v>20000</v>
      </c>
      <c r="J187" s="12"/>
    </row>
    <row r="188" spans="1:10" x14ac:dyDescent="0.25">
      <c r="A188">
        <v>32923</v>
      </c>
      <c r="C188" t="s">
        <v>160</v>
      </c>
      <c r="H188" s="12">
        <v>7000</v>
      </c>
      <c r="J188" s="12"/>
    </row>
    <row r="190" spans="1:10" x14ac:dyDescent="0.25">
      <c r="A190" s="1">
        <v>3293</v>
      </c>
      <c r="B190" s="1"/>
      <c r="C190" s="1" t="s">
        <v>161</v>
      </c>
      <c r="D190" s="1"/>
      <c r="E190" s="1"/>
      <c r="F190" s="1"/>
      <c r="G190" s="1"/>
      <c r="H190" s="11">
        <v>6000</v>
      </c>
      <c r="J190" s="11"/>
    </row>
    <row r="191" spans="1:10" x14ac:dyDescent="0.25">
      <c r="A191">
        <v>32931</v>
      </c>
      <c r="C191" t="s">
        <v>161</v>
      </c>
      <c r="H191" s="12">
        <v>6000</v>
      </c>
      <c r="J191" s="12"/>
    </row>
    <row r="193" spans="1:10" x14ac:dyDescent="0.25">
      <c r="A193" s="1">
        <v>3295</v>
      </c>
      <c r="B193" s="1" t="s">
        <v>83</v>
      </c>
      <c r="C193" s="1" t="s">
        <v>162</v>
      </c>
      <c r="D193" s="1"/>
      <c r="E193" s="1"/>
      <c r="F193" s="1"/>
      <c r="G193" s="1"/>
      <c r="H193" s="11">
        <v>15200</v>
      </c>
      <c r="J193" s="11"/>
    </row>
    <row r="194" spans="1:10" x14ac:dyDescent="0.25">
      <c r="A194">
        <v>32955</v>
      </c>
      <c r="C194" t="s">
        <v>163</v>
      </c>
      <c r="H194" s="12">
        <v>10200</v>
      </c>
      <c r="J194" s="12"/>
    </row>
    <row r="195" spans="1:10" x14ac:dyDescent="0.25">
      <c r="C195" t="s">
        <v>164</v>
      </c>
    </row>
    <row r="196" spans="1:10" x14ac:dyDescent="0.25">
      <c r="A196">
        <v>32953</v>
      </c>
      <c r="C196" t="s">
        <v>229</v>
      </c>
      <c r="H196" s="12">
        <v>5000</v>
      </c>
      <c r="J196" s="12"/>
    </row>
    <row r="197" spans="1:10" x14ac:dyDescent="0.25">
      <c r="H197" s="15"/>
      <c r="J197" s="15"/>
    </row>
    <row r="198" spans="1:10" x14ac:dyDescent="0.25">
      <c r="A198" s="1">
        <v>3299</v>
      </c>
      <c r="B198" s="1" t="s">
        <v>83</v>
      </c>
      <c r="C198" s="1" t="s">
        <v>152</v>
      </c>
      <c r="D198" s="1"/>
      <c r="E198" s="1"/>
      <c r="F198" s="1"/>
      <c r="G198" s="1"/>
      <c r="H198" s="11">
        <v>20000</v>
      </c>
      <c r="J198" s="11"/>
    </row>
    <row r="199" spans="1:10" x14ac:dyDescent="0.25">
      <c r="A199">
        <v>32999</v>
      </c>
      <c r="C199" t="s">
        <v>152</v>
      </c>
      <c r="H199" s="12">
        <v>10000</v>
      </c>
      <c r="J199" s="12"/>
    </row>
    <row r="200" spans="1:10" x14ac:dyDescent="0.25">
      <c r="A200">
        <v>329990</v>
      </c>
      <c r="C200" t="s">
        <v>166</v>
      </c>
      <c r="H200" s="12">
        <v>10000</v>
      </c>
      <c r="J200" s="12"/>
    </row>
    <row r="203" spans="1:10" ht="18.75" x14ac:dyDescent="0.3">
      <c r="A203" s="7">
        <v>34</v>
      </c>
      <c r="B203" s="7" t="s">
        <v>83</v>
      </c>
      <c r="C203" s="7" t="s">
        <v>167</v>
      </c>
      <c r="D203" s="7"/>
      <c r="E203" s="7"/>
      <c r="F203" s="7"/>
      <c r="G203" s="7"/>
      <c r="H203" s="6">
        <v>9300</v>
      </c>
      <c r="I203" s="5"/>
      <c r="J203" s="6"/>
    </row>
    <row r="204" spans="1:10" x14ac:dyDescent="0.25">
      <c r="A204">
        <v>343</v>
      </c>
      <c r="C204" t="s">
        <v>168</v>
      </c>
      <c r="H204" s="12">
        <v>9300</v>
      </c>
      <c r="J204" s="12"/>
    </row>
    <row r="206" spans="1:10" x14ac:dyDescent="0.25">
      <c r="A206" s="1">
        <v>3431</v>
      </c>
      <c r="B206" s="1" t="s">
        <v>83</v>
      </c>
      <c r="C206" s="1" t="s">
        <v>169</v>
      </c>
      <c r="D206" s="1"/>
      <c r="E206" s="1"/>
      <c r="F206" s="1"/>
      <c r="G206" s="1"/>
      <c r="H206" s="11">
        <v>9000</v>
      </c>
      <c r="J206" s="11"/>
    </row>
    <row r="207" spans="1:10" x14ac:dyDescent="0.25">
      <c r="A207">
        <v>34312</v>
      </c>
      <c r="C207" t="s">
        <v>170</v>
      </c>
      <c r="H207" s="12">
        <v>9000</v>
      </c>
      <c r="J207" s="12"/>
    </row>
    <row r="209" spans="1:10" x14ac:dyDescent="0.25">
      <c r="A209" s="1">
        <v>3433</v>
      </c>
      <c r="B209" s="1"/>
      <c r="C209" s="1" t="s">
        <v>171</v>
      </c>
      <c r="D209" s="1"/>
      <c r="E209" s="1"/>
      <c r="F209" s="1"/>
      <c r="G209" s="1"/>
      <c r="H209" s="14">
        <v>300</v>
      </c>
      <c r="J209" s="14"/>
    </row>
    <row r="210" spans="1:10" x14ac:dyDescent="0.25">
      <c r="A210">
        <v>34331</v>
      </c>
      <c r="C210" t="s">
        <v>230</v>
      </c>
      <c r="H210" s="15">
        <v>50</v>
      </c>
      <c r="J210" s="15"/>
    </row>
    <row r="211" spans="1:10" x14ac:dyDescent="0.25">
      <c r="A211">
        <v>34332</v>
      </c>
      <c r="C211" t="s">
        <v>231</v>
      </c>
      <c r="H211" s="15">
        <v>50</v>
      </c>
      <c r="J211" s="15"/>
    </row>
    <row r="212" spans="1:10" x14ac:dyDescent="0.25">
      <c r="A212">
        <v>34333</v>
      </c>
      <c r="C212" t="s">
        <v>172</v>
      </c>
      <c r="H212" s="12">
        <v>200</v>
      </c>
      <c r="J212" s="12"/>
    </row>
    <row r="214" spans="1:10" ht="18.75" x14ac:dyDescent="0.3">
      <c r="A214" s="7">
        <v>38</v>
      </c>
      <c r="C214" s="7" t="s">
        <v>232</v>
      </c>
      <c r="H214" s="9">
        <v>20000</v>
      </c>
      <c r="J214" s="9"/>
    </row>
    <row r="215" spans="1:10" x14ac:dyDescent="0.25">
      <c r="A215" s="1">
        <v>383</v>
      </c>
      <c r="C215" s="1" t="s">
        <v>174</v>
      </c>
    </row>
    <row r="216" spans="1:10" ht="18.75" x14ac:dyDescent="0.3">
      <c r="A216" s="1">
        <v>3835</v>
      </c>
      <c r="B216" s="1" t="s">
        <v>175</v>
      </c>
      <c r="C216" s="1" t="s">
        <v>176</v>
      </c>
      <c r="H216" s="7"/>
      <c r="I216" s="1"/>
      <c r="J216" s="7"/>
    </row>
    <row r="217" spans="1:10" x14ac:dyDescent="0.25">
      <c r="A217">
        <v>38351</v>
      </c>
      <c r="C217" t="s">
        <v>176</v>
      </c>
      <c r="H217" s="12">
        <v>20000</v>
      </c>
      <c r="J217" s="12"/>
    </row>
    <row r="221" spans="1:10" ht="21" x14ac:dyDescent="0.35">
      <c r="A221" s="4">
        <v>4</v>
      </c>
      <c r="B221" s="4" t="s">
        <v>83</v>
      </c>
      <c r="C221" s="7" t="s">
        <v>177</v>
      </c>
      <c r="D221" s="4"/>
      <c r="E221" s="4"/>
      <c r="F221" s="4"/>
      <c r="G221" s="4"/>
      <c r="H221" s="21">
        <f>H227+H231+H234+H237+H240+H243</f>
        <v>90000</v>
      </c>
      <c r="I221" s="2"/>
      <c r="J221" s="21"/>
    </row>
    <row r="222" spans="1:10" x14ac:dyDescent="0.25">
      <c r="A222" s="1"/>
      <c r="B222" s="1"/>
      <c r="C222" s="1"/>
      <c r="D222" s="1"/>
      <c r="E222" s="1"/>
      <c r="F222" s="1"/>
      <c r="G222" s="1"/>
    </row>
    <row r="223" spans="1:10" ht="18.75" x14ac:dyDescent="0.3">
      <c r="A223" s="7">
        <v>42</v>
      </c>
      <c r="B223" s="7" t="s">
        <v>83</v>
      </c>
      <c r="C223" s="10" t="s">
        <v>178</v>
      </c>
      <c r="D223" s="7"/>
      <c r="E223" s="7"/>
      <c r="F223" s="7"/>
      <c r="G223" s="7"/>
      <c r="H223" s="6">
        <v>90000</v>
      </c>
      <c r="I223" s="5"/>
      <c r="J223" s="6"/>
    </row>
    <row r="224" spans="1:10" x14ac:dyDescent="0.25">
      <c r="A224" s="1"/>
      <c r="B224" s="1"/>
      <c r="C224" s="1"/>
      <c r="D224" s="1"/>
      <c r="E224" s="1"/>
      <c r="F224" s="1"/>
      <c r="G224" s="1"/>
      <c r="H224" s="1"/>
      <c r="J224" s="1"/>
    </row>
    <row r="225" spans="1:10" ht="15.75" x14ac:dyDescent="0.25">
      <c r="A225" s="10">
        <v>422</v>
      </c>
      <c r="B225" s="10" t="s">
        <v>83</v>
      </c>
      <c r="C225" s="10" t="s">
        <v>179</v>
      </c>
      <c r="D225" s="10"/>
      <c r="E225" s="10"/>
      <c r="F225" s="10"/>
      <c r="G225" s="10"/>
      <c r="H225" s="9">
        <v>90000</v>
      </c>
      <c r="I225" s="8"/>
      <c r="J225" s="9"/>
    </row>
    <row r="226" spans="1:10" x14ac:dyDescent="0.25">
      <c r="A226" s="1"/>
      <c r="B226" s="1"/>
      <c r="C226" s="1"/>
      <c r="D226" s="1"/>
      <c r="E226" s="1"/>
      <c r="F226" s="1"/>
      <c r="G226" s="1"/>
    </row>
    <row r="227" spans="1:10" x14ac:dyDescent="0.25">
      <c r="A227" s="1">
        <v>4221</v>
      </c>
      <c r="B227" s="1" t="s">
        <v>83</v>
      </c>
      <c r="C227" s="1" t="s">
        <v>180</v>
      </c>
      <c r="D227" s="1"/>
      <c r="E227" s="1"/>
      <c r="F227" s="1"/>
      <c r="G227" s="1"/>
      <c r="H227" s="11">
        <v>20000</v>
      </c>
      <c r="J227" s="11"/>
    </row>
    <row r="228" spans="1:10" x14ac:dyDescent="0.25">
      <c r="A228">
        <v>42211</v>
      </c>
      <c r="C228" t="s">
        <v>182</v>
      </c>
      <c r="H228" s="12">
        <v>10000</v>
      </c>
      <c r="J228" s="12"/>
    </row>
    <row r="229" spans="1:10" x14ac:dyDescent="0.25">
      <c r="A229">
        <v>42219</v>
      </c>
      <c r="C229" t="s">
        <v>184</v>
      </c>
      <c r="H229" s="12">
        <v>10000</v>
      </c>
      <c r="J229" s="12"/>
    </row>
    <row r="231" spans="1:10" x14ac:dyDescent="0.25">
      <c r="A231" s="1">
        <v>4222</v>
      </c>
      <c r="B231" s="1" t="s">
        <v>83</v>
      </c>
      <c r="C231" s="1" t="s">
        <v>185</v>
      </c>
      <c r="D231" s="1"/>
      <c r="E231" s="1"/>
      <c r="F231" s="1"/>
      <c r="G231" s="1"/>
      <c r="H231" s="11">
        <v>5000</v>
      </c>
      <c r="J231" s="11"/>
    </row>
    <row r="232" spans="1:10" x14ac:dyDescent="0.25">
      <c r="A232">
        <v>42229</v>
      </c>
      <c r="C232" t="s">
        <v>187</v>
      </c>
      <c r="H232" s="12">
        <v>5000</v>
      </c>
      <c r="J232" s="12"/>
    </row>
    <row r="234" spans="1:10" x14ac:dyDescent="0.25">
      <c r="A234" s="1">
        <v>4223</v>
      </c>
      <c r="B234" s="1" t="s">
        <v>83</v>
      </c>
      <c r="C234" s="1" t="s">
        <v>188</v>
      </c>
      <c r="D234" s="1"/>
      <c r="E234" s="1"/>
      <c r="F234" s="1"/>
      <c r="G234" s="1"/>
      <c r="H234" s="11">
        <v>20000</v>
      </c>
      <c r="J234" s="11"/>
    </row>
    <row r="235" spans="1:10" x14ac:dyDescent="0.25">
      <c r="A235">
        <v>42231</v>
      </c>
      <c r="C235" t="s">
        <v>189</v>
      </c>
      <c r="H235" s="12">
        <v>20000</v>
      </c>
      <c r="J235" s="12"/>
    </row>
    <row r="236" spans="1:10" x14ac:dyDescent="0.25">
      <c r="A236" s="1"/>
      <c r="B236" s="1"/>
      <c r="C236" s="1"/>
      <c r="D236" s="1"/>
      <c r="E236" s="1"/>
      <c r="F236" s="1"/>
      <c r="G236" s="1"/>
    </row>
    <row r="237" spans="1:10" x14ac:dyDescent="0.25">
      <c r="A237" s="1">
        <v>4226</v>
      </c>
      <c r="B237" s="1" t="s">
        <v>83</v>
      </c>
      <c r="C237" s="1" t="s">
        <v>190</v>
      </c>
      <c r="D237" s="1"/>
      <c r="E237" s="1"/>
      <c r="F237" s="1"/>
      <c r="G237" s="1"/>
      <c r="H237" s="11">
        <v>20000</v>
      </c>
      <c r="J237" s="11"/>
    </row>
    <row r="238" spans="1:10" x14ac:dyDescent="0.25">
      <c r="A238">
        <v>42261</v>
      </c>
      <c r="C238" t="s">
        <v>191</v>
      </c>
      <c r="H238" s="12">
        <v>20000</v>
      </c>
      <c r="J238" s="12"/>
    </row>
    <row r="240" spans="1:10" x14ac:dyDescent="0.25">
      <c r="A240" s="1">
        <v>4227</v>
      </c>
      <c r="B240" s="1" t="s">
        <v>83</v>
      </c>
      <c r="C240" s="1" t="s">
        <v>192</v>
      </c>
      <c r="D240" s="1"/>
      <c r="E240" s="1"/>
      <c r="F240" s="1"/>
      <c r="G240" s="1"/>
      <c r="H240" s="11">
        <v>20000</v>
      </c>
      <c r="J240" s="11"/>
    </row>
    <row r="241" spans="1:10" x14ac:dyDescent="0.25">
      <c r="A241">
        <v>42273</v>
      </c>
      <c r="C241" t="s">
        <v>184</v>
      </c>
      <c r="H241" s="12">
        <v>20000</v>
      </c>
      <c r="J241" s="12"/>
    </row>
    <row r="243" spans="1:10" x14ac:dyDescent="0.25">
      <c r="A243" s="1">
        <v>4262</v>
      </c>
      <c r="B243" s="1" t="s">
        <v>175</v>
      </c>
      <c r="C243" s="1" t="s">
        <v>193</v>
      </c>
      <c r="H243" s="11">
        <v>5000</v>
      </c>
      <c r="J243" s="11"/>
    </row>
    <row r="244" spans="1:10" x14ac:dyDescent="0.25">
      <c r="A244">
        <v>42621</v>
      </c>
      <c r="C244" t="s">
        <v>193</v>
      </c>
      <c r="H244" s="12">
        <v>5000</v>
      </c>
      <c r="J244" s="12"/>
    </row>
    <row r="255" spans="1:10" x14ac:dyDescent="0.25">
      <c r="A255" t="s">
        <v>194</v>
      </c>
    </row>
    <row r="256" spans="1:10" x14ac:dyDescent="0.25">
      <c r="A256" t="s">
        <v>195</v>
      </c>
    </row>
    <row r="257" spans="1:10" x14ac:dyDescent="0.25">
      <c r="A257" t="s">
        <v>196</v>
      </c>
    </row>
    <row r="258" spans="1:10" x14ac:dyDescent="0.25">
      <c r="A258" t="s">
        <v>197</v>
      </c>
    </row>
    <row r="260" spans="1:10" x14ac:dyDescent="0.25">
      <c r="F260" t="s">
        <v>233</v>
      </c>
    </row>
    <row r="263" spans="1:10" x14ac:dyDescent="0.25">
      <c r="A263" t="s">
        <v>199</v>
      </c>
      <c r="B263" t="s">
        <v>200</v>
      </c>
      <c r="H263" t="s">
        <v>201</v>
      </c>
    </row>
    <row r="264" spans="1:10" x14ac:dyDescent="0.25">
      <c r="A264" t="s">
        <v>202</v>
      </c>
    </row>
    <row r="265" spans="1:10" x14ac:dyDescent="0.25">
      <c r="A265" t="s">
        <v>203</v>
      </c>
      <c r="B265" t="s">
        <v>204</v>
      </c>
      <c r="H265" s="12">
        <v>3617625</v>
      </c>
      <c r="J265" s="16"/>
    </row>
    <row r="266" spans="1:10" x14ac:dyDescent="0.25">
      <c r="A266" t="s">
        <v>205</v>
      </c>
      <c r="B266" t="s">
        <v>20</v>
      </c>
      <c r="H266" s="12">
        <f>H19</f>
        <v>5200</v>
      </c>
      <c r="J266" s="16"/>
    </row>
    <row r="267" spans="1:10" x14ac:dyDescent="0.25">
      <c r="A267" t="s">
        <v>206</v>
      </c>
      <c r="B267" t="s">
        <v>207</v>
      </c>
      <c r="H267" s="12">
        <v>3632825</v>
      </c>
      <c r="J267" s="12"/>
    </row>
    <row r="268" spans="1:10" x14ac:dyDescent="0.25">
      <c r="A268" t="s">
        <v>208</v>
      </c>
      <c r="B268" t="s">
        <v>209</v>
      </c>
      <c r="H268" s="16">
        <v>3542825</v>
      </c>
      <c r="J268" s="16"/>
    </row>
    <row r="269" spans="1:10" x14ac:dyDescent="0.25">
      <c r="A269" t="s">
        <v>210</v>
      </c>
      <c r="B269" t="s">
        <v>211</v>
      </c>
      <c r="H269" s="12">
        <f>H221</f>
        <v>90000</v>
      </c>
      <c r="J269" s="16"/>
    </row>
    <row r="270" spans="1:10" x14ac:dyDescent="0.25">
      <c r="A270" t="s">
        <v>212</v>
      </c>
      <c r="B270" t="s">
        <v>213</v>
      </c>
      <c r="H270" s="12">
        <v>3632825</v>
      </c>
      <c r="J270" s="12"/>
    </row>
    <row r="271" spans="1:10" x14ac:dyDescent="0.25">
      <c r="A271" t="s">
        <v>214</v>
      </c>
      <c r="B271" t="s">
        <v>215</v>
      </c>
      <c r="H271" s="12">
        <v>0</v>
      </c>
      <c r="J271" s="12"/>
    </row>
    <row r="272" spans="1:10" x14ac:dyDescent="0.25">
      <c r="A272" t="s">
        <v>216</v>
      </c>
      <c r="B272" t="s">
        <v>217</v>
      </c>
      <c r="H272" s="12">
        <v>0</v>
      </c>
      <c r="J272" s="12"/>
    </row>
    <row r="273" spans="1:10" x14ac:dyDescent="0.25">
      <c r="A273" t="s">
        <v>218</v>
      </c>
      <c r="B273" t="s">
        <v>215</v>
      </c>
      <c r="H273">
        <v>0</v>
      </c>
      <c r="J273" s="12"/>
    </row>
    <row r="274" spans="1:10" x14ac:dyDescent="0.25">
      <c r="B274" t="s">
        <v>219</v>
      </c>
    </row>
    <row r="276" spans="1:10" x14ac:dyDescent="0.25">
      <c r="G276" t="s">
        <v>243</v>
      </c>
    </row>
    <row r="277" spans="1:10" x14ac:dyDescent="0.25">
      <c r="G277" t="s">
        <v>244</v>
      </c>
    </row>
  </sheetData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255"/>
  <sheetViews>
    <sheetView zoomScaleNormal="100" workbookViewId="0">
      <selection activeCell="J23" sqref="J23"/>
    </sheetView>
  </sheetViews>
  <sheetFormatPr defaultRowHeight="15" x14ac:dyDescent="0.25"/>
  <cols>
    <col min="1" max="3" width="8.7109375" customWidth="1"/>
    <col min="4" max="4" width="16.85546875" customWidth="1"/>
    <col min="5" max="8" width="8.7109375" customWidth="1"/>
    <col min="9" max="9" width="20.28515625" customWidth="1"/>
    <col min="10" max="10" width="21.42578125" customWidth="1"/>
    <col min="11" max="11" width="21" customWidth="1"/>
    <col min="12" max="1025" width="8.7109375" customWidth="1"/>
  </cols>
  <sheetData>
    <row r="3" spans="2:11" x14ac:dyDescent="0.25">
      <c r="B3" s="13"/>
      <c r="C3" s="13" t="s">
        <v>0</v>
      </c>
      <c r="D3" s="13" t="s">
        <v>1</v>
      </c>
      <c r="E3" s="13" t="s">
        <v>2</v>
      </c>
      <c r="F3" s="13"/>
      <c r="G3" s="13"/>
      <c r="H3" s="13"/>
      <c r="I3" s="13"/>
      <c r="J3" s="13"/>
      <c r="K3" s="31"/>
    </row>
    <row r="4" spans="2:11" x14ac:dyDescent="0.25">
      <c r="B4" s="13"/>
      <c r="C4" s="13"/>
      <c r="D4" s="13" t="s">
        <v>4</v>
      </c>
      <c r="E4" s="13"/>
      <c r="F4" s="13"/>
      <c r="G4" s="13"/>
      <c r="H4" s="13"/>
      <c r="I4" s="13"/>
      <c r="J4" s="13"/>
      <c r="K4" s="31"/>
    </row>
    <row r="5" spans="2:11" x14ac:dyDescent="0.25">
      <c r="C5" s="13">
        <v>6</v>
      </c>
      <c r="D5" s="13"/>
      <c r="E5" s="13" t="s">
        <v>5</v>
      </c>
      <c r="F5" s="13"/>
      <c r="G5" s="13"/>
      <c r="H5" s="13"/>
      <c r="I5" s="13"/>
      <c r="J5" s="16">
        <v>5200400</v>
      </c>
      <c r="K5" s="31"/>
    </row>
    <row r="6" spans="2:11" x14ac:dyDescent="0.25">
      <c r="C6" s="31"/>
      <c r="D6" s="31"/>
      <c r="E6" s="31"/>
      <c r="F6" s="31"/>
      <c r="G6" s="31"/>
      <c r="H6" s="31"/>
      <c r="I6" s="31"/>
      <c r="J6" s="31"/>
      <c r="K6" s="31"/>
    </row>
    <row r="7" spans="2:11" x14ac:dyDescent="0.25">
      <c r="C7" s="13">
        <v>63</v>
      </c>
      <c r="D7" s="13"/>
      <c r="E7" s="13" t="s">
        <v>6</v>
      </c>
      <c r="F7" s="13"/>
      <c r="G7" s="13"/>
      <c r="H7" s="13"/>
      <c r="I7" s="13"/>
      <c r="J7" s="16">
        <v>546000</v>
      </c>
      <c r="K7" s="31"/>
    </row>
    <row r="8" spans="2:11" x14ac:dyDescent="0.25">
      <c r="C8" s="13"/>
      <c r="D8" s="13"/>
      <c r="E8" s="13" t="s">
        <v>7</v>
      </c>
      <c r="F8" s="13"/>
      <c r="G8" s="13"/>
      <c r="H8" s="13"/>
      <c r="I8" s="13"/>
      <c r="J8" s="13"/>
      <c r="K8" s="31"/>
    </row>
    <row r="9" spans="2:11" x14ac:dyDescent="0.25">
      <c r="C9" s="31"/>
      <c r="D9" s="31"/>
      <c r="E9" s="31"/>
      <c r="F9" s="31"/>
      <c r="G9" s="31"/>
      <c r="H9" s="31"/>
      <c r="I9" s="31"/>
      <c r="J9" s="31"/>
      <c r="K9" s="31"/>
    </row>
    <row r="10" spans="2:11" x14ac:dyDescent="0.25">
      <c r="C10" s="13">
        <v>64</v>
      </c>
      <c r="D10" s="13"/>
      <c r="E10" s="13" t="s">
        <v>17</v>
      </c>
      <c r="F10" s="13"/>
      <c r="G10" s="13"/>
      <c r="H10" s="13"/>
      <c r="I10" s="13"/>
      <c r="J10" s="16">
        <v>5000</v>
      </c>
      <c r="K10" s="31"/>
    </row>
    <row r="11" spans="2:11" x14ac:dyDescent="0.25">
      <c r="C11" s="31"/>
      <c r="D11" s="31"/>
      <c r="E11" s="31"/>
      <c r="F11" s="31"/>
      <c r="G11" s="31"/>
      <c r="H11" s="31"/>
      <c r="I11" s="31"/>
      <c r="J11" s="31"/>
      <c r="K11" s="31"/>
    </row>
    <row r="12" spans="2:11" x14ac:dyDescent="0.25">
      <c r="C12" s="13">
        <v>65</v>
      </c>
      <c r="D12" s="13"/>
      <c r="E12" s="13" t="s">
        <v>222</v>
      </c>
      <c r="F12" s="13"/>
      <c r="G12" s="13"/>
      <c r="H12" s="13"/>
      <c r="I12" s="13"/>
      <c r="J12" s="16">
        <v>2574400</v>
      </c>
      <c r="K12" s="31"/>
    </row>
    <row r="13" spans="2:11" x14ac:dyDescent="0.25">
      <c r="C13" s="13"/>
      <c r="D13" s="13"/>
      <c r="E13" s="13" t="s">
        <v>24</v>
      </c>
      <c r="F13" s="13"/>
      <c r="G13" s="13"/>
      <c r="H13" s="13"/>
      <c r="I13" s="13"/>
      <c r="J13" s="13"/>
      <c r="K13" s="31"/>
    </row>
    <row r="14" spans="2:11" x14ac:dyDescent="0.25">
      <c r="C14" s="31"/>
      <c r="D14" s="31"/>
      <c r="E14" s="31"/>
      <c r="F14" s="31"/>
      <c r="G14" s="31"/>
      <c r="H14" s="31"/>
      <c r="I14" s="31"/>
      <c r="J14" s="31"/>
      <c r="K14" s="31"/>
    </row>
    <row r="15" spans="2:11" x14ac:dyDescent="0.25">
      <c r="C15" s="13">
        <v>67</v>
      </c>
      <c r="D15" s="13"/>
      <c r="E15" s="13" t="s">
        <v>33</v>
      </c>
      <c r="F15" s="13"/>
      <c r="G15" s="13"/>
      <c r="H15" s="13"/>
      <c r="I15" s="13"/>
      <c r="J15" s="16">
        <v>2070000</v>
      </c>
      <c r="K15" s="31"/>
    </row>
    <row r="16" spans="2:11" x14ac:dyDescent="0.25">
      <c r="C16" s="13"/>
      <c r="D16" s="13"/>
      <c r="E16" s="13" t="s">
        <v>34</v>
      </c>
      <c r="F16" s="13"/>
      <c r="G16" s="13"/>
      <c r="H16" s="13"/>
      <c r="I16" s="13"/>
      <c r="J16" s="13"/>
      <c r="K16" s="31"/>
    </row>
    <row r="17" spans="3:11" x14ac:dyDescent="0.25">
      <c r="C17" s="31"/>
      <c r="D17" s="31"/>
      <c r="E17" s="31"/>
      <c r="F17" s="31"/>
      <c r="G17" s="31"/>
      <c r="H17" s="31"/>
      <c r="I17" s="31"/>
      <c r="J17" s="32"/>
      <c r="K17" s="31"/>
    </row>
    <row r="18" spans="3:11" x14ac:dyDescent="0.25">
      <c r="C18" s="13">
        <v>68</v>
      </c>
      <c r="D18" s="13"/>
      <c r="E18" s="13" t="s">
        <v>41</v>
      </c>
      <c r="F18" s="13"/>
      <c r="G18" s="13"/>
      <c r="H18" s="13"/>
      <c r="I18" s="13"/>
      <c r="J18" s="16">
        <v>5000</v>
      </c>
      <c r="K18" s="31"/>
    </row>
    <row r="19" spans="3:11" x14ac:dyDescent="0.25">
      <c r="C19" s="31"/>
      <c r="D19" s="31"/>
      <c r="E19" s="31"/>
      <c r="F19" s="31"/>
      <c r="G19" s="31"/>
      <c r="H19" s="31"/>
      <c r="I19" s="31"/>
      <c r="J19" s="33"/>
      <c r="K19" s="31"/>
    </row>
    <row r="20" spans="3:11" x14ac:dyDescent="0.25">
      <c r="C20" s="13">
        <v>3</v>
      </c>
      <c r="D20" s="13" t="s">
        <v>234</v>
      </c>
      <c r="E20" s="13" t="s">
        <v>44</v>
      </c>
      <c r="F20" s="13"/>
      <c r="G20" s="13"/>
      <c r="H20" s="13"/>
      <c r="I20" s="13"/>
      <c r="J20" s="16">
        <v>5135400</v>
      </c>
      <c r="K20" s="31"/>
    </row>
    <row r="21" spans="3:11" x14ac:dyDescent="0.25">
      <c r="C21" s="31"/>
      <c r="D21" s="31"/>
      <c r="E21" s="31"/>
      <c r="F21" s="31"/>
      <c r="G21" s="31"/>
      <c r="H21" s="31"/>
      <c r="I21" s="31"/>
      <c r="J21" s="31"/>
      <c r="K21" s="31"/>
    </row>
    <row r="22" spans="3:11" x14ac:dyDescent="0.25">
      <c r="C22" s="13">
        <v>31</v>
      </c>
      <c r="D22" s="13" t="s">
        <v>234</v>
      </c>
      <c r="E22" s="13" t="s">
        <v>45</v>
      </c>
      <c r="F22" s="13"/>
      <c r="G22" s="13"/>
      <c r="H22" s="13"/>
      <c r="I22" s="13"/>
      <c r="J22" s="16">
        <v>3847230</v>
      </c>
      <c r="K22" s="31"/>
    </row>
    <row r="23" spans="3:11" x14ac:dyDescent="0.25">
      <c r="C23" s="13"/>
      <c r="D23" s="13"/>
      <c r="E23" s="13"/>
      <c r="F23" s="13"/>
      <c r="G23" s="13"/>
      <c r="H23" s="13"/>
      <c r="I23" s="13"/>
      <c r="J23" s="16"/>
      <c r="K23" s="31"/>
    </row>
    <row r="24" spans="3:11" x14ac:dyDescent="0.25">
      <c r="C24" s="13">
        <v>32</v>
      </c>
      <c r="D24" s="13" t="s">
        <v>234</v>
      </c>
      <c r="E24" s="13" t="s">
        <v>74</v>
      </c>
      <c r="F24" s="13"/>
      <c r="G24" s="13"/>
      <c r="H24" s="13"/>
      <c r="I24" s="13"/>
      <c r="J24" s="16">
        <v>1238670</v>
      </c>
      <c r="K24" s="31"/>
    </row>
    <row r="25" spans="3:11" x14ac:dyDescent="0.25">
      <c r="C25" s="31"/>
      <c r="D25" s="31"/>
      <c r="E25" s="31"/>
      <c r="F25" s="31"/>
      <c r="G25" s="31"/>
      <c r="H25" s="31"/>
      <c r="I25" s="31"/>
      <c r="J25" s="31"/>
      <c r="K25" s="31"/>
    </row>
    <row r="26" spans="3:11" x14ac:dyDescent="0.25">
      <c r="C26" s="13">
        <v>34</v>
      </c>
      <c r="D26" s="13" t="s">
        <v>83</v>
      </c>
      <c r="E26" s="13" t="s">
        <v>167</v>
      </c>
      <c r="F26" s="13"/>
      <c r="G26" s="13"/>
      <c r="H26" s="13"/>
      <c r="I26" s="13"/>
      <c r="J26" s="16">
        <v>9500</v>
      </c>
      <c r="K26" s="31"/>
    </row>
    <row r="27" spans="3:11" x14ac:dyDescent="0.25">
      <c r="C27" s="31"/>
      <c r="D27" s="31"/>
      <c r="E27" s="31"/>
      <c r="F27" s="31"/>
      <c r="G27" s="31"/>
      <c r="H27" s="31"/>
      <c r="I27" s="31"/>
      <c r="J27" s="31"/>
      <c r="K27" s="31"/>
    </row>
    <row r="28" spans="3:11" x14ac:dyDescent="0.25">
      <c r="C28" s="13">
        <v>4</v>
      </c>
      <c r="D28" s="13" t="s">
        <v>88</v>
      </c>
      <c r="E28" s="13" t="s">
        <v>177</v>
      </c>
      <c r="F28" s="13"/>
      <c r="G28" s="13"/>
      <c r="H28" s="13"/>
      <c r="I28" s="13"/>
      <c r="J28" s="16">
        <v>65000</v>
      </c>
      <c r="K28" s="13"/>
    </row>
    <row r="29" spans="3:11" x14ac:dyDescent="0.25">
      <c r="C29" s="13"/>
      <c r="D29" s="13"/>
      <c r="E29" s="13"/>
      <c r="F29" s="13"/>
      <c r="G29" s="13"/>
      <c r="H29" s="13"/>
      <c r="I29" s="13"/>
      <c r="J29" s="13"/>
      <c r="K29" s="13"/>
    </row>
    <row r="30" spans="3:11" x14ac:dyDescent="0.25">
      <c r="C30" s="13">
        <v>42</v>
      </c>
      <c r="D30" s="13" t="s">
        <v>88</v>
      </c>
      <c r="E30" s="13" t="s">
        <v>178</v>
      </c>
      <c r="F30" s="13"/>
      <c r="G30" s="13"/>
      <c r="H30" s="13"/>
      <c r="I30" s="13"/>
      <c r="J30" s="16">
        <v>65000</v>
      </c>
      <c r="K30" s="13"/>
    </row>
    <row r="31" spans="3:11" x14ac:dyDescent="0.25">
      <c r="C31" s="31"/>
      <c r="D31" s="31"/>
      <c r="E31" s="31"/>
      <c r="F31" s="31"/>
      <c r="G31" s="31"/>
      <c r="H31" s="31"/>
      <c r="I31" s="31"/>
      <c r="J31" s="31"/>
      <c r="K31" s="31"/>
    </row>
    <row r="32" spans="3:11" x14ac:dyDescent="0.25">
      <c r="C32" s="31"/>
      <c r="D32" s="31"/>
      <c r="E32" s="31"/>
      <c r="F32" s="31"/>
      <c r="G32" s="31"/>
      <c r="H32" s="31"/>
      <c r="I32" s="31"/>
      <c r="J32" s="31"/>
      <c r="K32" s="31"/>
    </row>
    <row r="33" spans="3:11" x14ac:dyDescent="0.25">
      <c r="C33" s="31"/>
      <c r="D33" s="31"/>
      <c r="E33" s="31"/>
      <c r="F33" s="31"/>
      <c r="G33" s="31"/>
      <c r="H33" s="31"/>
      <c r="I33" s="31"/>
      <c r="J33" s="31"/>
      <c r="K33" s="31"/>
    </row>
    <row r="34" spans="3:11" x14ac:dyDescent="0.25">
      <c r="C34" s="31"/>
      <c r="D34" s="31"/>
      <c r="E34" s="31"/>
      <c r="F34" s="31"/>
      <c r="G34" s="31"/>
      <c r="H34" s="31"/>
      <c r="I34" s="31"/>
      <c r="J34" s="31"/>
      <c r="K34" s="31"/>
    </row>
    <row r="35" spans="3:11" x14ac:dyDescent="0.25">
      <c r="C35" s="31"/>
      <c r="D35" s="31"/>
      <c r="E35" s="31"/>
      <c r="F35" s="31"/>
      <c r="G35" s="31"/>
      <c r="H35" s="31"/>
      <c r="I35" s="31"/>
      <c r="J35" s="31"/>
      <c r="K35" s="31"/>
    </row>
    <row r="36" spans="3:11" x14ac:dyDescent="0.25">
      <c r="C36" s="13" t="s">
        <v>194</v>
      </c>
      <c r="D36" s="13"/>
      <c r="E36" s="13"/>
      <c r="F36" s="13"/>
      <c r="G36" s="13"/>
      <c r="H36" s="13"/>
      <c r="I36" s="13"/>
      <c r="J36" s="13"/>
      <c r="K36" s="31"/>
    </row>
    <row r="37" spans="3:11" x14ac:dyDescent="0.25">
      <c r="C37" s="13" t="s">
        <v>195</v>
      </c>
      <c r="D37" s="13"/>
      <c r="E37" s="13"/>
      <c r="F37" s="13"/>
      <c r="G37" s="13"/>
      <c r="H37" s="13"/>
      <c r="I37" s="13"/>
      <c r="J37" s="13"/>
      <c r="K37" s="31"/>
    </row>
    <row r="38" spans="3:11" x14ac:dyDescent="0.25">
      <c r="C38" s="13" t="s">
        <v>196</v>
      </c>
      <c r="D38" s="13"/>
      <c r="E38" s="13"/>
      <c r="F38" s="13"/>
      <c r="G38" s="13"/>
      <c r="H38" s="13"/>
      <c r="I38" s="13"/>
      <c r="J38" s="13"/>
      <c r="K38" s="31"/>
    </row>
    <row r="39" spans="3:11" x14ac:dyDescent="0.25">
      <c r="C39" s="13" t="s">
        <v>197</v>
      </c>
      <c r="D39" s="13"/>
      <c r="E39" s="13"/>
      <c r="F39" s="13"/>
      <c r="G39" s="13"/>
      <c r="H39" s="13"/>
      <c r="I39" s="13"/>
      <c r="J39" s="13"/>
      <c r="K39" s="31"/>
    </row>
    <row r="40" spans="3:11" x14ac:dyDescent="0.25">
      <c r="C40" s="13"/>
      <c r="D40" s="13"/>
      <c r="E40" s="13"/>
      <c r="F40" s="13"/>
      <c r="G40" s="13"/>
      <c r="H40" s="13"/>
      <c r="I40" s="13"/>
      <c r="J40" s="13"/>
      <c r="K40" s="31"/>
    </row>
    <row r="41" spans="3:11" x14ac:dyDescent="0.25">
      <c r="C41" s="13"/>
      <c r="D41" s="13"/>
      <c r="E41" s="13"/>
      <c r="F41" s="13" t="s">
        <v>235</v>
      </c>
      <c r="G41" s="13"/>
      <c r="H41" s="13"/>
      <c r="I41" s="13"/>
      <c r="J41" s="13"/>
      <c r="K41" s="31"/>
    </row>
    <row r="42" spans="3:11" x14ac:dyDescent="0.25">
      <c r="C42" s="13"/>
      <c r="D42" s="13"/>
      <c r="E42" s="13"/>
      <c r="F42" s="13"/>
      <c r="G42" s="13" t="s">
        <v>236</v>
      </c>
      <c r="H42" s="13"/>
      <c r="I42" s="13"/>
      <c r="J42" s="13"/>
      <c r="K42" s="31"/>
    </row>
    <row r="43" spans="3:11" x14ac:dyDescent="0.25">
      <c r="C43" s="13"/>
      <c r="D43" s="13"/>
      <c r="E43" s="13"/>
      <c r="F43" s="13"/>
      <c r="G43" s="13"/>
      <c r="H43" s="13"/>
      <c r="I43" s="13"/>
      <c r="J43" s="13"/>
      <c r="K43" s="31"/>
    </row>
    <row r="44" spans="3:11" x14ac:dyDescent="0.25">
      <c r="C44" s="13"/>
      <c r="D44" s="13"/>
      <c r="E44" s="13"/>
      <c r="F44" s="13"/>
      <c r="G44" s="13"/>
      <c r="H44" s="13"/>
      <c r="I44" s="13"/>
      <c r="J44" s="13"/>
      <c r="K44" s="31"/>
    </row>
    <row r="45" spans="3:11" x14ac:dyDescent="0.25">
      <c r="C45" s="13"/>
      <c r="D45" s="13"/>
      <c r="E45" s="13"/>
      <c r="F45" s="13"/>
      <c r="G45" s="13"/>
      <c r="H45" s="13"/>
      <c r="I45" s="13"/>
      <c r="J45" s="13"/>
      <c r="K45" s="31"/>
    </row>
    <row r="46" spans="3:11" x14ac:dyDescent="0.25">
      <c r="C46" s="13" t="s">
        <v>199</v>
      </c>
      <c r="D46" s="13" t="s">
        <v>200</v>
      </c>
      <c r="E46" s="13"/>
      <c r="F46" s="13"/>
      <c r="G46" s="13"/>
      <c r="H46" s="13"/>
      <c r="I46" s="13" t="s">
        <v>237</v>
      </c>
      <c r="J46" s="13" t="s">
        <v>238</v>
      </c>
      <c r="K46" s="31"/>
    </row>
    <row r="47" spans="3:11" x14ac:dyDescent="0.25">
      <c r="C47" s="13" t="s">
        <v>202</v>
      </c>
      <c r="D47" s="13"/>
      <c r="E47" s="13"/>
      <c r="F47" s="13"/>
      <c r="G47" s="13"/>
      <c r="H47" s="13"/>
      <c r="I47" s="13"/>
      <c r="J47" s="13"/>
      <c r="K47" s="31"/>
    </row>
    <row r="48" spans="3:11" x14ac:dyDescent="0.25">
      <c r="C48" s="13" t="s">
        <v>203</v>
      </c>
      <c r="D48" s="13" t="s">
        <v>204</v>
      </c>
      <c r="E48" s="13"/>
      <c r="F48" s="13"/>
      <c r="G48" s="13"/>
      <c r="H48" s="13"/>
      <c r="I48" s="16">
        <v>5195400</v>
      </c>
      <c r="J48" s="16">
        <v>5195400</v>
      </c>
      <c r="K48" s="31"/>
    </row>
    <row r="49" spans="3:11" x14ac:dyDescent="0.25">
      <c r="C49" s="13" t="s">
        <v>205</v>
      </c>
      <c r="D49" s="13" t="s">
        <v>20</v>
      </c>
      <c r="E49" s="13"/>
      <c r="F49" s="13"/>
      <c r="G49" s="13"/>
      <c r="H49" s="13"/>
      <c r="I49" s="16">
        <v>5000</v>
      </c>
      <c r="J49" s="16">
        <v>5000</v>
      </c>
      <c r="K49" s="31"/>
    </row>
    <row r="50" spans="3:11" x14ac:dyDescent="0.25">
      <c r="C50" s="13" t="s">
        <v>206</v>
      </c>
      <c r="D50" s="13" t="s">
        <v>207</v>
      </c>
      <c r="E50" s="13"/>
      <c r="F50" s="13"/>
      <c r="G50" s="13"/>
      <c r="H50" s="13"/>
      <c r="I50" s="16">
        <v>5200400</v>
      </c>
      <c r="J50" s="16">
        <v>5200400</v>
      </c>
      <c r="K50" s="31"/>
    </row>
    <row r="51" spans="3:11" x14ac:dyDescent="0.25">
      <c r="C51" s="13" t="s">
        <v>208</v>
      </c>
      <c r="D51" s="13" t="s">
        <v>209</v>
      </c>
      <c r="E51" s="13"/>
      <c r="F51" s="13"/>
      <c r="G51" s="13"/>
      <c r="H51" s="13"/>
      <c r="I51" s="16">
        <v>5135400</v>
      </c>
      <c r="J51" s="16">
        <v>5135400</v>
      </c>
      <c r="K51" s="31"/>
    </row>
    <row r="52" spans="3:11" x14ac:dyDescent="0.25">
      <c r="C52" s="13" t="s">
        <v>210</v>
      </c>
      <c r="D52" s="13" t="s">
        <v>211</v>
      </c>
      <c r="E52" s="13"/>
      <c r="F52" s="13"/>
      <c r="G52" s="13"/>
      <c r="H52" s="13"/>
      <c r="I52" s="16">
        <v>65000</v>
      </c>
      <c r="J52" s="16">
        <v>65000</v>
      </c>
      <c r="K52" s="31"/>
    </row>
    <row r="53" spans="3:11" x14ac:dyDescent="0.25">
      <c r="C53" s="13" t="s">
        <v>212</v>
      </c>
      <c r="D53" s="13" t="s">
        <v>213</v>
      </c>
      <c r="E53" s="13"/>
      <c r="F53" s="13"/>
      <c r="G53" s="13"/>
      <c r="H53" s="13"/>
      <c r="I53" s="16">
        <v>5200400</v>
      </c>
      <c r="J53" s="16">
        <v>5200400</v>
      </c>
      <c r="K53" s="31"/>
    </row>
    <row r="54" spans="3:11" x14ac:dyDescent="0.25">
      <c r="C54" s="13" t="s">
        <v>214</v>
      </c>
      <c r="D54" s="13" t="s">
        <v>215</v>
      </c>
      <c r="E54" s="13"/>
      <c r="F54" s="13"/>
      <c r="G54" s="13"/>
      <c r="H54" s="13"/>
      <c r="I54" s="13">
        <v>0</v>
      </c>
      <c r="J54" s="13">
        <v>0</v>
      </c>
      <c r="K54" s="31"/>
    </row>
    <row r="55" spans="3:11" x14ac:dyDescent="0.25">
      <c r="C55" s="13" t="s">
        <v>216</v>
      </c>
      <c r="D55" s="13" t="s">
        <v>217</v>
      </c>
      <c r="E55" s="13"/>
      <c r="F55" s="13"/>
      <c r="G55" s="13"/>
      <c r="H55" s="13"/>
      <c r="I55" s="13">
        <v>0</v>
      </c>
      <c r="J55" s="13">
        <v>0</v>
      </c>
      <c r="K55" s="31"/>
    </row>
    <row r="56" spans="3:11" x14ac:dyDescent="0.25">
      <c r="C56" s="13" t="s">
        <v>218</v>
      </c>
      <c r="D56" s="13" t="s">
        <v>215</v>
      </c>
      <c r="E56" s="13"/>
      <c r="F56" s="13"/>
      <c r="G56" s="13"/>
      <c r="H56" s="13"/>
      <c r="I56" s="13">
        <v>0</v>
      </c>
      <c r="J56" s="13">
        <v>0</v>
      </c>
      <c r="K56" s="31"/>
    </row>
    <row r="57" spans="3:11" x14ac:dyDescent="0.25">
      <c r="C57" s="13"/>
      <c r="D57" s="13" t="s">
        <v>219</v>
      </c>
      <c r="E57" s="13"/>
      <c r="F57" s="13"/>
      <c r="G57" s="13"/>
      <c r="H57" s="13"/>
      <c r="I57" s="13">
        <v>0</v>
      </c>
      <c r="J57" s="13">
        <v>0</v>
      </c>
      <c r="K57" s="31"/>
    </row>
    <row r="69" spans="3:11" x14ac:dyDescent="0.25">
      <c r="C69" s="13" t="s">
        <v>0</v>
      </c>
      <c r="D69" s="13" t="s">
        <v>1</v>
      </c>
      <c r="E69" s="13" t="s">
        <v>2</v>
      </c>
      <c r="F69" s="13"/>
      <c r="G69" s="13"/>
      <c r="H69" s="13"/>
      <c r="I69" s="13"/>
      <c r="J69" s="13" t="s">
        <v>237</v>
      </c>
      <c r="K69" s="13" t="s">
        <v>238</v>
      </c>
    </row>
    <row r="70" spans="3:11" x14ac:dyDescent="0.25">
      <c r="C70" s="13"/>
      <c r="D70" s="13" t="s">
        <v>4</v>
      </c>
      <c r="E70" s="13"/>
      <c r="F70" s="13"/>
      <c r="G70" s="13"/>
      <c r="H70" s="13"/>
      <c r="I70" s="13"/>
      <c r="J70" s="13"/>
      <c r="K70" s="13"/>
    </row>
    <row r="71" spans="3:11" x14ac:dyDescent="0.25">
      <c r="C71" s="13">
        <v>6</v>
      </c>
      <c r="D71" s="13"/>
      <c r="E71" s="13" t="s">
        <v>5</v>
      </c>
      <c r="F71" s="13"/>
      <c r="G71" s="13"/>
      <c r="H71" s="13"/>
      <c r="I71" s="13"/>
      <c r="J71" s="16">
        <v>2070000</v>
      </c>
      <c r="K71" s="13">
        <v>2070000</v>
      </c>
    </row>
    <row r="72" spans="3:11" x14ac:dyDescent="0.25">
      <c r="C72" s="13"/>
      <c r="D72" s="13"/>
      <c r="E72" s="13"/>
      <c r="F72" s="13"/>
      <c r="G72" s="13"/>
      <c r="H72" s="13"/>
      <c r="I72" s="13"/>
      <c r="J72" s="13"/>
      <c r="K72" s="13"/>
    </row>
    <row r="73" spans="3:11" x14ac:dyDescent="0.25">
      <c r="C73" s="13">
        <v>67</v>
      </c>
      <c r="D73" s="13"/>
      <c r="E73" s="13" t="s">
        <v>33</v>
      </c>
      <c r="F73" s="13"/>
      <c r="G73" s="13"/>
      <c r="H73" s="13"/>
      <c r="I73" s="13"/>
      <c r="J73" s="16">
        <v>2070000</v>
      </c>
      <c r="K73" s="13">
        <v>2070000</v>
      </c>
    </row>
    <row r="74" spans="3:11" x14ac:dyDescent="0.25">
      <c r="C74" s="13"/>
      <c r="D74" s="13"/>
      <c r="E74" s="13" t="s">
        <v>34</v>
      </c>
      <c r="F74" s="13"/>
      <c r="G74" s="13"/>
      <c r="H74" s="13"/>
      <c r="I74" s="13"/>
      <c r="J74" s="13"/>
      <c r="K74" s="13"/>
    </row>
    <row r="75" spans="3:11" x14ac:dyDescent="0.25">
      <c r="C75" s="13"/>
      <c r="D75" s="13"/>
      <c r="E75" s="13"/>
      <c r="F75" s="13"/>
      <c r="G75" s="13"/>
      <c r="H75" s="13"/>
      <c r="I75" s="13"/>
      <c r="J75" s="13"/>
      <c r="K75" s="13"/>
    </row>
    <row r="76" spans="3:11" x14ac:dyDescent="0.25">
      <c r="C76" s="13"/>
      <c r="D76" s="13"/>
      <c r="E76" s="13"/>
      <c r="F76" s="13"/>
      <c r="G76" s="13"/>
      <c r="H76" s="13"/>
      <c r="I76" s="13"/>
      <c r="J76" s="16"/>
      <c r="K76" s="13"/>
    </row>
    <row r="77" spans="3:11" x14ac:dyDescent="0.25">
      <c r="C77" s="13">
        <v>3</v>
      </c>
      <c r="D77" s="13" t="s">
        <v>239</v>
      </c>
      <c r="E77" s="13" t="s">
        <v>44</v>
      </c>
      <c r="F77" s="13"/>
      <c r="G77" s="13"/>
      <c r="H77" s="13"/>
      <c r="I77" s="13"/>
      <c r="J77" s="16">
        <v>2070000</v>
      </c>
      <c r="K77" s="13">
        <v>2070000</v>
      </c>
    </row>
    <row r="78" spans="3:11" x14ac:dyDescent="0.25">
      <c r="C78" s="13"/>
      <c r="D78" s="13"/>
      <c r="E78" s="13"/>
      <c r="F78" s="13"/>
      <c r="G78" s="13"/>
      <c r="H78" s="13"/>
      <c r="I78" s="13"/>
      <c r="J78" s="13"/>
      <c r="K78" s="13"/>
    </row>
    <row r="79" spans="3:11" x14ac:dyDescent="0.25">
      <c r="C79" s="13">
        <v>31</v>
      </c>
      <c r="D79" s="13" t="s">
        <v>239</v>
      </c>
      <c r="E79" s="13" t="s">
        <v>45</v>
      </c>
      <c r="F79" s="13"/>
      <c r="G79" s="13"/>
      <c r="H79" s="13"/>
      <c r="I79" s="13"/>
      <c r="J79" s="16">
        <v>1800000</v>
      </c>
      <c r="K79" s="13">
        <v>1800000</v>
      </c>
    </row>
    <row r="80" spans="3:11" x14ac:dyDescent="0.25">
      <c r="C80" s="13"/>
      <c r="D80" s="13"/>
      <c r="E80" s="13"/>
      <c r="F80" s="13"/>
      <c r="G80" s="13"/>
      <c r="H80" s="13"/>
      <c r="I80" s="13"/>
      <c r="J80" s="16"/>
      <c r="K80" s="13"/>
    </row>
    <row r="81" spans="3:11" x14ac:dyDescent="0.25">
      <c r="C81" s="13">
        <v>32</v>
      </c>
      <c r="D81" s="13" t="s">
        <v>239</v>
      </c>
      <c r="E81" s="13" t="s">
        <v>74</v>
      </c>
      <c r="F81" s="13"/>
      <c r="G81" s="13"/>
      <c r="H81" s="13"/>
      <c r="I81" s="13"/>
      <c r="J81" s="16">
        <v>270000</v>
      </c>
      <c r="K81" s="13">
        <v>270000</v>
      </c>
    </row>
    <row r="82" spans="3:11" x14ac:dyDescent="0.25">
      <c r="C82" s="34"/>
      <c r="D82" s="34"/>
      <c r="E82" s="34"/>
      <c r="F82" s="34"/>
      <c r="G82" s="34"/>
      <c r="H82" s="34"/>
      <c r="I82" s="34"/>
      <c r="J82" s="34"/>
      <c r="K82" s="34"/>
    </row>
    <row r="83" spans="3:11" x14ac:dyDescent="0.25">
      <c r="C83" s="34"/>
      <c r="D83" s="34"/>
      <c r="E83" s="34"/>
      <c r="F83" s="34"/>
      <c r="G83" s="34"/>
      <c r="H83" s="34"/>
      <c r="I83" s="34"/>
      <c r="J83" s="35"/>
      <c r="K83" s="34"/>
    </row>
    <row r="84" spans="3:11" x14ac:dyDescent="0.25">
      <c r="C84" s="34"/>
      <c r="D84" s="34"/>
      <c r="E84" s="34"/>
      <c r="F84" s="34"/>
      <c r="G84" s="34"/>
      <c r="H84" s="34"/>
      <c r="I84" s="34"/>
      <c r="J84" s="34"/>
      <c r="K84" s="34"/>
    </row>
    <row r="85" spans="3:11" x14ac:dyDescent="0.25">
      <c r="C85" s="34"/>
      <c r="D85" s="34"/>
      <c r="E85" s="34"/>
      <c r="F85" s="34"/>
      <c r="G85" s="34"/>
      <c r="H85" s="34"/>
      <c r="I85" s="34"/>
      <c r="J85" s="35"/>
      <c r="K85" s="34"/>
    </row>
    <row r="86" spans="3:11" x14ac:dyDescent="0.25">
      <c r="C86" s="34"/>
      <c r="D86" s="34"/>
      <c r="E86" s="34"/>
      <c r="F86" s="34"/>
      <c r="G86" s="34"/>
      <c r="H86" s="34"/>
      <c r="I86" s="34"/>
      <c r="J86" s="34"/>
      <c r="K86" s="34"/>
    </row>
    <row r="87" spans="3:11" x14ac:dyDescent="0.25">
      <c r="C87" s="34"/>
      <c r="D87" s="34"/>
      <c r="E87" s="34"/>
      <c r="F87" s="34"/>
      <c r="G87" s="34"/>
      <c r="H87" s="34"/>
      <c r="I87" s="34"/>
      <c r="J87" s="35"/>
      <c r="K87" s="34"/>
    </row>
    <row r="88" spans="3:11" x14ac:dyDescent="0.25">
      <c r="C88" s="34"/>
      <c r="D88" s="34"/>
      <c r="E88" s="34"/>
      <c r="F88" s="34"/>
      <c r="G88" s="34"/>
      <c r="H88" s="34"/>
      <c r="I88" s="34"/>
      <c r="J88" s="34"/>
      <c r="K88" s="34"/>
    </row>
    <row r="89" spans="3:11" x14ac:dyDescent="0.25">
      <c r="C89" s="34"/>
      <c r="D89" s="34"/>
      <c r="E89" s="34"/>
      <c r="F89" s="34"/>
      <c r="G89" s="34"/>
      <c r="H89" s="34"/>
      <c r="I89" s="34"/>
      <c r="J89" s="34"/>
      <c r="K89" s="34"/>
    </row>
    <row r="90" spans="3:11" x14ac:dyDescent="0.25">
      <c r="C90" s="34"/>
      <c r="D90" s="34"/>
      <c r="E90" s="34"/>
      <c r="F90" s="34"/>
      <c r="G90" s="34"/>
      <c r="H90" s="34"/>
      <c r="I90" s="34"/>
      <c r="J90" s="34"/>
      <c r="K90" s="34"/>
    </row>
    <row r="91" spans="3:11" x14ac:dyDescent="0.25">
      <c r="C91" s="34"/>
      <c r="D91" s="34"/>
      <c r="E91" s="34"/>
      <c r="F91" s="34"/>
      <c r="G91" s="34"/>
      <c r="H91" s="34"/>
      <c r="I91" s="34"/>
      <c r="J91" s="34"/>
      <c r="K91" s="34"/>
    </row>
    <row r="92" spans="3:11" x14ac:dyDescent="0.25">
      <c r="C92" s="34"/>
      <c r="D92" s="34"/>
      <c r="E92" s="34"/>
      <c r="F92" s="34"/>
      <c r="G92" s="34"/>
      <c r="H92" s="34"/>
      <c r="I92" s="34"/>
      <c r="J92" s="34"/>
      <c r="K92" s="34"/>
    </row>
    <row r="93" spans="3:11" x14ac:dyDescent="0.25">
      <c r="C93" s="34"/>
      <c r="D93" s="34"/>
      <c r="E93" s="34"/>
      <c r="F93" s="34"/>
      <c r="G93" s="34"/>
      <c r="H93" s="34"/>
      <c r="I93" s="34"/>
      <c r="J93" s="34"/>
      <c r="K93" s="34"/>
    </row>
    <row r="94" spans="3:11" x14ac:dyDescent="0.25">
      <c r="C94" s="34"/>
      <c r="D94" s="34"/>
      <c r="E94" s="34"/>
      <c r="F94" s="34"/>
      <c r="G94" s="34"/>
      <c r="H94" s="34"/>
      <c r="I94" s="34"/>
      <c r="J94" s="34"/>
      <c r="K94" s="34"/>
    </row>
    <row r="95" spans="3:11" x14ac:dyDescent="0.25">
      <c r="C95" s="34"/>
      <c r="D95" s="34"/>
      <c r="E95" s="34"/>
      <c r="F95" s="34"/>
      <c r="G95" s="34"/>
      <c r="H95" s="34"/>
      <c r="I95" s="34"/>
      <c r="J95" s="34"/>
      <c r="K95" s="34"/>
    </row>
    <row r="96" spans="3:11" x14ac:dyDescent="0.25">
      <c r="C96" s="34"/>
      <c r="D96" s="34"/>
      <c r="E96" s="34"/>
      <c r="F96" s="34"/>
      <c r="G96" s="34"/>
      <c r="H96" s="34"/>
      <c r="I96" s="34"/>
      <c r="J96" s="34"/>
      <c r="K96" s="34"/>
    </row>
    <row r="97" spans="3:11" x14ac:dyDescent="0.25">
      <c r="C97" s="34"/>
      <c r="D97" s="34"/>
      <c r="E97" s="34"/>
      <c r="F97" s="34"/>
      <c r="G97" s="34"/>
      <c r="H97" s="34"/>
      <c r="I97" s="34"/>
      <c r="J97" s="34"/>
      <c r="K97" s="34"/>
    </row>
    <row r="98" spans="3:11" x14ac:dyDescent="0.25">
      <c r="C98" s="34"/>
      <c r="D98" s="34"/>
      <c r="E98" s="34"/>
      <c r="F98" s="34"/>
      <c r="G98" s="34"/>
      <c r="H98" s="34"/>
      <c r="I98" s="34"/>
      <c r="J98" s="34"/>
      <c r="K98" s="34"/>
    </row>
    <row r="99" spans="3:11" x14ac:dyDescent="0.25">
      <c r="C99" s="34"/>
      <c r="D99" s="34"/>
      <c r="E99" s="34"/>
      <c r="F99" s="34"/>
      <c r="G99" s="34"/>
      <c r="H99" s="34"/>
      <c r="I99" s="34"/>
      <c r="J99" s="34"/>
      <c r="K99" s="34"/>
    </row>
    <row r="100" spans="3:11" x14ac:dyDescent="0.25">
      <c r="C100" s="34"/>
      <c r="D100" s="34"/>
      <c r="E100" s="34"/>
      <c r="F100" s="34"/>
      <c r="G100" s="34"/>
      <c r="H100" s="34"/>
      <c r="I100" s="34"/>
      <c r="J100" s="34"/>
      <c r="K100" s="34"/>
    </row>
    <row r="101" spans="3:11" x14ac:dyDescent="0.25">
      <c r="C101" s="34"/>
      <c r="D101" s="34"/>
      <c r="E101" s="34"/>
      <c r="F101" s="34"/>
      <c r="G101" s="34"/>
      <c r="H101" s="34"/>
      <c r="I101" s="34"/>
      <c r="J101" s="34"/>
      <c r="K101" s="34"/>
    </row>
    <row r="102" spans="3:11" x14ac:dyDescent="0.25">
      <c r="C102" s="13" t="s">
        <v>194</v>
      </c>
      <c r="D102" s="13"/>
      <c r="E102" s="13"/>
      <c r="F102" s="13"/>
      <c r="G102" s="13"/>
      <c r="H102" s="13"/>
      <c r="I102" s="13"/>
      <c r="J102" s="13"/>
      <c r="K102" s="34"/>
    </row>
    <row r="103" spans="3:11" x14ac:dyDescent="0.25">
      <c r="C103" s="13" t="s">
        <v>195</v>
      </c>
      <c r="D103" s="13"/>
      <c r="E103" s="13"/>
      <c r="F103" s="13"/>
      <c r="G103" s="13"/>
      <c r="H103" s="13"/>
      <c r="I103" s="13"/>
      <c r="J103" s="13"/>
      <c r="K103" s="34"/>
    </row>
    <row r="104" spans="3:11" x14ac:dyDescent="0.25">
      <c r="C104" s="13" t="s">
        <v>196</v>
      </c>
      <c r="D104" s="13"/>
      <c r="E104" s="13"/>
      <c r="F104" s="13"/>
      <c r="G104" s="13"/>
      <c r="H104" s="13"/>
      <c r="I104" s="13"/>
      <c r="J104" s="13"/>
      <c r="K104" s="34"/>
    </row>
    <row r="105" spans="3:11" x14ac:dyDescent="0.25">
      <c r="C105" s="13" t="s">
        <v>197</v>
      </c>
      <c r="D105" s="13"/>
      <c r="E105" s="13"/>
      <c r="F105" s="13"/>
      <c r="G105" s="13"/>
      <c r="H105" s="13"/>
      <c r="I105" s="13"/>
      <c r="J105" s="13"/>
      <c r="K105" s="34"/>
    </row>
    <row r="106" spans="3:11" x14ac:dyDescent="0.25">
      <c r="C106" s="13"/>
      <c r="D106" s="13"/>
      <c r="E106" s="13"/>
      <c r="F106" s="13"/>
      <c r="G106" s="13"/>
      <c r="H106" s="13"/>
      <c r="I106" s="13"/>
      <c r="J106" s="13"/>
      <c r="K106" s="34"/>
    </row>
    <row r="107" spans="3:11" x14ac:dyDescent="0.25">
      <c r="C107" s="13"/>
      <c r="D107" s="13"/>
      <c r="E107" s="13"/>
      <c r="F107" s="13" t="s">
        <v>235</v>
      </c>
      <c r="G107" s="13"/>
      <c r="H107" s="13"/>
      <c r="I107" s="13"/>
      <c r="J107" s="13"/>
      <c r="K107" s="34"/>
    </row>
    <row r="108" spans="3:11" x14ac:dyDescent="0.25">
      <c r="C108" s="13"/>
      <c r="D108" s="13"/>
      <c r="E108" s="13"/>
      <c r="F108" s="13"/>
      <c r="G108" s="13" t="s">
        <v>240</v>
      </c>
      <c r="H108" s="13"/>
      <c r="I108" s="13"/>
      <c r="J108" s="13"/>
      <c r="K108" s="34"/>
    </row>
    <row r="109" spans="3:11" x14ac:dyDescent="0.25">
      <c r="C109" s="13"/>
      <c r="D109" s="13"/>
      <c r="E109" s="13"/>
      <c r="F109" s="13"/>
      <c r="G109" s="13"/>
      <c r="H109" s="13"/>
      <c r="I109" s="13"/>
      <c r="J109" s="13"/>
      <c r="K109" s="34"/>
    </row>
    <row r="110" spans="3:11" x14ac:dyDescent="0.25">
      <c r="C110" s="13"/>
      <c r="D110" s="13"/>
      <c r="E110" s="13"/>
      <c r="F110" s="13"/>
      <c r="G110" s="13"/>
      <c r="H110" s="13"/>
      <c r="I110" s="13"/>
      <c r="J110" s="13"/>
      <c r="K110" s="34"/>
    </row>
    <row r="111" spans="3:11" x14ac:dyDescent="0.25">
      <c r="C111" s="13"/>
      <c r="D111" s="13"/>
      <c r="E111" s="13"/>
      <c r="F111" s="13"/>
      <c r="G111" s="13"/>
      <c r="H111" s="13"/>
      <c r="I111" s="13"/>
      <c r="J111" s="13"/>
      <c r="K111" s="34"/>
    </row>
    <row r="112" spans="3:11" x14ac:dyDescent="0.25">
      <c r="C112" s="13" t="s">
        <v>199</v>
      </c>
      <c r="D112" s="13" t="s">
        <v>200</v>
      </c>
      <c r="E112" s="13"/>
      <c r="F112" s="13"/>
      <c r="G112" s="13"/>
      <c r="H112" s="13"/>
      <c r="I112" s="13" t="s">
        <v>237</v>
      </c>
      <c r="J112" s="13" t="s">
        <v>238</v>
      </c>
      <c r="K112" s="34"/>
    </row>
    <row r="113" spans="3:11" x14ac:dyDescent="0.25">
      <c r="C113" s="13" t="s">
        <v>202</v>
      </c>
      <c r="D113" s="13"/>
      <c r="E113" s="13"/>
      <c r="F113" s="13"/>
      <c r="G113" s="13"/>
      <c r="H113" s="13"/>
      <c r="I113" s="13"/>
      <c r="J113" s="13"/>
      <c r="K113" s="34"/>
    </row>
    <row r="114" spans="3:11" x14ac:dyDescent="0.25">
      <c r="C114" s="13" t="s">
        <v>203</v>
      </c>
      <c r="D114" s="13" t="s">
        <v>204</v>
      </c>
      <c r="E114" s="13"/>
      <c r="F114" s="13"/>
      <c r="G114" s="13"/>
      <c r="H114" s="13"/>
      <c r="I114" s="16">
        <v>2070000</v>
      </c>
      <c r="J114" s="16">
        <v>2070000</v>
      </c>
      <c r="K114" s="34"/>
    </row>
    <row r="115" spans="3:11" x14ac:dyDescent="0.25">
      <c r="C115" s="13" t="s">
        <v>205</v>
      </c>
      <c r="D115" s="13" t="s">
        <v>20</v>
      </c>
      <c r="E115" s="13"/>
      <c r="F115" s="13"/>
      <c r="G115" s="13"/>
      <c r="H115" s="13"/>
      <c r="I115" s="13"/>
      <c r="J115" s="13"/>
      <c r="K115" s="34"/>
    </row>
    <row r="116" spans="3:11" x14ac:dyDescent="0.25">
      <c r="C116" s="13" t="s">
        <v>206</v>
      </c>
      <c r="D116" s="13" t="s">
        <v>207</v>
      </c>
      <c r="E116" s="13"/>
      <c r="F116" s="13"/>
      <c r="G116" s="13"/>
      <c r="H116" s="13"/>
      <c r="I116" s="16">
        <v>2070000</v>
      </c>
      <c r="J116" s="16">
        <v>2070000</v>
      </c>
      <c r="K116" s="34"/>
    </row>
    <row r="117" spans="3:11" x14ac:dyDescent="0.25">
      <c r="C117" s="13" t="s">
        <v>208</v>
      </c>
      <c r="D117" s="13" t="s">
        <v>209</v>
      </c>
      <c r="E117" s="13"/>
      <c r="F117" s="13"/>
      <c r="G117" s="13"/>
      <c r="H117" s="13"/>
      <c r="I117" s="16">
        <v>2070000</v>
      </c>
      <c r="J117" s="16">
        <v>2070000</v>
      </c>
      <c r="K117" s="34"/>
    </row>
    <row r="118" spans="3:11" x14ac:dyDescent="0.25">
      <c r="C118" s="13" t="s">
        <v>210</v>
      </c>
      <c r="D118" s="13" t="s">
        <v>211</v>
      </c>
      <c r="E118" s="13"/>
      <c r="F118" s="13"/>
      <c r="G118" s="13"/>
      <c r="H118" s="13"/>
      <c r="I118" s="13"/>
      <c r="J118" s="13"/>
      <c r="K118" s="34"/>
    </row>
    <row r="119" spans="3:11" x14ac:dyDescent="0.25">
      <c r="C119" s="13" t="s">
        <v>212</v>
      </c>
      <c r="D119" s="13" t="s">
        <v>213</v>
      </c>
      <c r="E119" s="13"/>
      <c r="F119" s="13"/>
      <c r="G119" s="13"/>
      <c r="H119" s="13"/>
      <c r="I119" s="16">
        <v>2070000</v>
      </c>
      <c r="J119" s="16">
        <v>2070000</v>
      </c>
      <c r="K119" s="34"/>
    </row>
    <row r="120" spans="3:11" x14ac:dyDescent="0.25">
      <c r="C120" s="13" t="s">
        <v>214</v>
      </c>
      <c r="D120" s="13" t="s">
        <v>215</v>
      </c>
      <c r="E120" s="13"/>
      <c r="F120" s="13"/>
      <c r="G120" s="13"/>
      <c r="H120" s="13"/>
      <c r="I120" s="13">
        <v>0</v>
      </c>
      <c r="J120" s="13">
        <v>0</v>
      </c>
      <c r="K120" s="34"/>
    </row>
    <row r="121" spans="3:11" x14ac:dyDescent="0.25">
      <c r="C121" s="13" t="s">
        <v>216</v>
      </c>
      <c r="D121" s="13" t="s">
        <v>217</v>
      </c>
      <c r="E121" s="13"/>
      <c r="F121" s="13"/>
      <c r="G121" s="13"/>
      <c r="H121" s="13"/>
      <c r="I121" s="13">
        <v>0</v>
      </c>
      <c r="J121" s="13">
        <v>0</v>
      </c>
      <c r="K121" s="34"/>
    </row>
    <row r="122" spans="3:11" x14ac:dyDescent="0.25">
      <c r="C122" s="13" t="s">
        <v>218</v>
      </c>
      <c r="D122" s="13" t="s">
        <v>215</v>
      </c>
      <c r="E122" s="13"/>
      <c r="F122" s="13"/>
      <c r="G122" s="13"/>
      <c r="H122" s="13"/>
      <c r="I122" s="13">
        <v>0</v>
      </c>
      <c r="J122" s="13">
        <v>0</v>
      </c>
      <c r="K122" s="34"/>
    </row>
    <row r="134" spans="3:11" x14ac:dyDescent="0.25">
      <c r="C134" s="13"/>
      <c r="D134" s="13"/>
      <c r="E134" s="13"/>
      <c r="F134" s="13"/>
      <c r="G134" s="13"/>
      <c r="H134" s="13"/>
      <c r="I134" s="13"/>
      <c r="J134" s="13"/>
      <c r="K134" s="13"/>
    </row>
    <row r="135" spans="3:11" x14ac:dyDescent="0.25">
      <c r="C135" s="13" t="s">
        <v>0</v>
      </c>
      <c r="D135" s="13" t="s">
        <v>1</v>
      </c>
      <c r="E135" s="13" t="s">
        <v>2</v>
      </c>
      <c r="F135" s="13"/>
      <c r="G135" s="13"/>
      <c r="H135" s="13"/>
      <c r="I135" s="13"/>
      <c r="J135" s="13" t="s">
        <v>237</v>
      </c>
      <c r="K135" s="13" t="s">
        <v>238</v>
      </c>
    </row>
    <row r="136" spans="3:11" x14ac:dyDescent="0.25">
      <c r="C136" s="13"/>
      <c r="D136" s="13" t="s">
        <v>4</v>
      </c>
      <c r="E136" s="13"/>
      <c r="F136" s="13"/>
      <c r="G136" s="13"/>
      <c r="H136" s="13"/>
      <c r="I136" s="13"/>
      <c r="J136" s="13"/>
      <c r="K136" s="13"/>
    </row>
    <row r="137" spans="3:11" x14ac:dyDescent="0.25">
      <c r="C137" s="13">
        <v>6</v>
      </c>
      <c r="D137" s="13"/>
      <c r="E137" s="13" t="s">
        <v>5</v>
      </c>
      <c r="F137" s="13"/>
      <c r="G137" s="13"/>
      <c r="H137" s="13"/>
      <c r="I137" s="13"/>
      <c r="J137" s="16">
        <v>526000</v>
      </c>
      <c r="K137" s="13">
        <v>526000</v>
      </c>
    </row>
    <row r="138" spans="3:11" x14ac:dyDescent="0.25">
      <c r="C138" s="13"/>
      <c r="D138" s="13"/>
      <c r="E138" s="13"/>
      <c r="F138" s="13"/>
      <c r="G138" s="13"/>
      <c r="H138" s="13"/>
      <c r="I138" s="13"/>
      <c r="J138" s="13"/>
      <c r="K138" s="13"/>
    </row>
    <row r="139" spans="3:11" x14ac:dyDescent="0.25">
      <c r="C139" s="13">
        <v>63</v>
      </c>
      <c r="D139" s="13"/>
      <c r="E139" s="13" t="s">
        <v>6</v>
      </c>
      <c r="F139" s="13"/>
      <c r="G139" s="13"/>
      <c r="H139" s="13"/>
      <c r="I139" s="13"/>
      <c r="J139" s="16">
        <v>526000</v>
      </c>
      <c r="K139" s="13">
        <v>526000</v>
      </c>
    </row>
    <row r="140" spans="3:11" x14ac:dyDescent="0.25">
      <c r="C140" s="13"/>
      <c r="D140" s="13"/>
      <c r="E140" s="13" t="s">
        <v>7</v>
      </c>
      <c r="F140" s="13"/>
      <c r="G140" s="13"/>
      <c r="H140" s="13"/>
      <c r="I140" s="13"/>
      <c r="J140" s="13"/>
      <c r="K140" s="13"/>
    </row>
    <row r="141" spans="3:11" x14ac:dyDescent="0.25">
      <c r="C141" s="13"/>
      <c r="D141" s="13"/>
      <c r="E141" s="13"/>
      <c r="F141" s="13"/>
      <c r="G141" s="13"/>
      <c r="H141" s="13"/>
      <c r="I141" s="13"/>
      <c r="J141" s="13"/>
      <c r="K141" s="13"/>
    </row>
    <row r="142" spans="3:11" x14ac:dyDescent="0.25">
      <c r="C142" s="13">
        <v>3</v>
      </c>
      <c r="D142" s="13" t="s">
        <v>239</v>
      </c>
      <c r="E142" s="13" t="s">
        <v>44</v>
      </c>
      <c r="F142" s="13"/>
      <c r="G142" s="13"/>
      <c r="H142" s="13"/>
      <c r="I142" s="13"/>
      <c r="J142" s="16">
        <v>481000</v>
      </c>
      <c r="K142" s="13">
        <v>450000</v>
      </c>
    </row>
    <row r="143" spans="3:11" x14ac:dyDescent="0.25">
      <c r="C143" s="13"/>
      <c r="D143" s="13"/>
      <c r="E143" s="13"/>
      <c r="F143" s="13"/>
      <c r="G143" s="13"/>
      <c r="H143" s="13"/>
      <c r="I143" s="13"/>
      <c r="J143" s="13"/>
      <c r="K143" s="13"/>
    </row>
    <row r="144" spans="3:11" x14ac:dyDescent="0.25">
      <c r="C144" s="13">
        <v>31</v>
      </c>
      <c r="D144" s="13" t="s">
        <v>239</v>
      </c>
      <c r="E144" s="13" t="s">
        <v>45</v>
      </c>
      <c r="F144" s="13"/>
      <c r="G144" s="13"/>
      <c r="H144" s="13"/>
      <c r="I144" s="13"/>
      <c r="J144" s="16">
        <v>374000</v>
      </c>
      <c r="K144" s="13">
        <v>374000</v>
      </c>
    </row>
    <row r="145" spans="3:11" x14ac:dyDescent="0.25">
      <c r="C145" s="13"/>
      <c r="D145" s="13"/>
      <c r="E145" s="13"/>
      <c r="F145" s="13"/>
      <c r="G145" s="13"/>
      <c r="H145" s="13"/>
      <c r="I145" s="13"/>
      <c r="J145" s="16"/>
      <c r="K145" s="13"/>
    </row>
    <row r="146" spans="3:11" x14ac:dyDescent="0.25">
      <c r="C146" s="13">
        <v>32</v>
      </c>
      <c r="D146" s="13" t="s">
        <v>239</v>
      </c>
      <c r="E146" s="13" t="s">
        <v>74</v>
      </c>
      <c r="F146" s="13"/>
      <c r="G146" s="13"/>
      <c r="H146" s="13"/>
      <c r="I146" s="13"/>
      <c r="J146" s="16">
        <v>107000</v>
      </c>
      <c r="K146" s="13">
        <v>107000</v>
      </c>
    </row>
    <row r="147" spans="3:11" x14ac:dyDescent="0.25">
      <c r="C147" s="13"/>
      <c r="D147" s="13"/>
      <c r="E147" s="13"/>
      <c r="F147" s="13"/>
      <c r="G147" s="13"/>
      <c r="H147" s="13"/>
      <c r="I147" s="13"/>
      <c r="J147" s="13"/>
      <c r="K147" s="13"/>
    </row>
    <row r="148" spans="3:11" x14ac:dyDescent="0.25">
      <c r="C148" s="13">
        <v>4</v>
      </c>
      <c r="D148" s="13" t="s">
        <v>239</v>
      </c>
      <c r="E148" s="13" t="s">
        <v>177</v>
      </c>
      <c r="F148" s="13"/>
      <c r="G148" s="13"/>
      <c r="H148" s="13"/>
      <c r="I148" s="13"/>
      <c r="J148" s="16">
        <v>45000</v>
      </c>
      <c r="K148" s="13">
        <v>45000</v>
      </c>
    </row>
    <row r="149" spans="3:11" x14ac:dyDescent="0.25">
      <c r="C149" s="13"/>
      <c r="D149" s="13"/>
      <c r="E149" s="13"/>
      <c r="F149" s="13"/>
      <c r="G149" s="13"/>
      <c r="H149" s="13"/>
      <c r="I149" s="13"/>
      <c r="J149" s="13"/>
      <c r="K149" s="13"/>
    </row>
    <row r="150" spans="3:11" x14ac:dyDescent="0.25">
      <c r="C150" s="13">
        <v>42</v>
      </c>
      <c r="D150" s="13" t="s">
        <v>239</v>
      </c>
      <c r="E150" s="13" t="s">
        <v>178</v>
      </c>
      <c r="F150" s="13"/>
      <c r="G150" s="13"/>
      <c r="H150" s="13"/>
      <c r="I150" s="13"/>
      <c r="J150" s="16">
        <v>45000</v>
      </c>
      <c r="K150" s="13">
        <v>45000</v>
      </c>
    </row>
    <row r="151" spans="3:11" x14ac:dyDescent="0.25">
      <c r="C151" s="36"/>
      <c r="D151" s="36"/>
      <c r="E151" s="36"/>
      <c r="F151" s="36"/>
      <c r="G151" s="36"/>
      <c r="H151" s="36"/>
      <c r="I151" s="36"/>
      <c r="J151" s="36"/>
      <c r="K151" s="36"/>
    </row>
    <row r="152" spans="3:11" x14ac:dyDescent="0.25">
      <c r="C152" s="36"/>
      <c r="D152" s="36"/>
      <c r="E152" s="36"/>
      <c r="F152" s="36"/>
      <c r="G152" s="36"/>
      <c r="H152" s="36"/>
      <c r="I152" s="36"/>
      <c r="J152" s="36"/>
      <c r="K152" s="36"/>
    </row>
    <row r="153" spans="3:11" x14ac:dyDescent="0.25">
      <c r="C153" s="36"/>
      <c r="D153" s="36"/>
      <c r="E153" s="36"/>
      <c r="F153" s="36"/>
      <c r="G153" s="36"/>
      <c r="H153" s="36"/>
      <c r="I153" s="36"/>
      <c r="J153" s="36"/>
      <c r="K153" s="36"/>
    </row>
    <row r="154" spans="3:11" x14ac:dyDescent="0.25">
      <c r="C154" s="36"/>
      <c r="D154" s="36"/>
      <c r="E154" s="36"/>
      <c r="F154" s="36"/>
      <c r="G154" s="36"/>
      <c r="H154" s="36"/>
      <c r="I154" s="36"/>
      <c r="J154" s="36"/>
      <c r="K154" s="36"/>
    </row>
    <row r="155" spans="3:11" x14ac:dyDescent="0.25">
      <c r="C155" s="36"/>
      <c r="D155" s="36"/>
      <c r="E155" s="36"/>
      <c r="F155" s="36"/>
      <c r="G155" s="36"/>
      <c r="H155" s="36"/>
      <c r="I155" s="36"/>
      <c r="J155" s="36"/>
      <c r="K155" s="36"/>
    </row>
    <row r="156" spans="3:11" x14ac:dyDescent="0.25">
      <c r="C156" s="36"/>
      <c r="D156" s="36"/>
      <c r="E156" s="36"/>
      <c r="F156" s="36"/>
      <c r="G156" s="36"/>
      <c r="H156" s="36"/>
      <c r="I156" s="36"/>
      <c r="J156" s="36"/>
      <c r="K156" s="36"/>
    </row>
    <row r="157" spans="3:11" x14ac:dyDescent="0.25">
      <c r="C157" s="36"/>
      <c r="D157" s="36"/>
      <c r="E157" s="36"/>
      <c r="F157" s="36"/>
      <c r="G157" s="36"/>
      <c r="H157" s="36"/>
      <c r="I157" s="36"/>
      <c r="J157" s="36"/>
      <c r="K157" s="36"/>
    </row>
    <row r="158" spans="3:11" x14ac:dyDescent="0.25">
      <c r="C158" s="36"/>
      <c r="D158" s="36"/>
      <c r="E158" s="36"/>
      <c r="F158" s="36"/>
      <c r="G158" s="36"/>
      <c r="H158" s="36"/>
      <c r="I158" s="36"/>
      <c r="J158" s="36"/>
      <c r="K158" s="36"/>
    </row>
    <row r="159" spans="3:11" x14ac:dyDescent="0.25">
      <c r="C159" s="36"/>
      <c r="D159" s="36"/>
      <c r="E159" s="36"/>
      <c r="F159" s="36"/>
      <c r="G159" s="36"/>
      <c r="H159" s="36"/>
      <c r="I159" s="36"/>
      <c r="J159" s="36"/>
      <c r="K159" s="36"/>
    </row>
    <row r="160" spans="3:11" x14ac:dyDescent="0.25">
      <c r="C160" s="36"/>
      <c r="D160" s="36"/>
      <c r="E160" s="36"/>
      <c r="F160" s="36"/>
      <c r="G160" s="36"/>
      <c r="H160" s="36"/>
      <c r="I160" s="36"/>
      <c r="J160" s="36"/>
      <c r="K160" s="36"/>
    </row>
    <row r="161" spans="2:11" x14ac:dyDescent="0.25">
      <c r="C161" s="36"/>
      <c r="D161" s="36"/>
      <c r="E161" s="36"/>
      <c r="F161" s="36"/>
      <c r="G161" s="36"/>
      <c r="H161" s="36"/>
      <c r="I161" s="36"/>
      <c r="J161" s="36"/>
      <c r="K161" s="36"/>
    </row>
    <row r="162" spans="2:11" x14ac:dyDescent="0.25">
      <c r="C162" s="36"/>
      <c r="D162" s="36"/>
      <c r="E162" s="36"/>
      <c r="F162" s="36"/>
      <c r="G162" s="36"/>
      <c r="H162" s="36"/>
      <c r="I162" s="36"/>
      <c r="J162" s="36"/>
      <c r="K162" s="36"/>
    </row>
    <row r="163" spans="2:11" x14ac:dyDescent="0.25">
      <c r="C163" s="36"/>
      <c r="D163" s="36"/>
      <c r="E163" s="36"/>
      <c r="F163" s="36"/>
      <c r="G163" s="36"/>
      <c r="H163" s="36"/>
      <c r="I163" s="36"/>
      <c r="J163" s="36"/>
      <c r="K163" s="36"/>
    </row>
    <row r="164" spans="2:11" x14ac:dyDescent="0.25">
      <c r="C164" s="36"/>
      <c r="D164" s="36"/>
      <c r="E164" s="36"/>
      <c r="F164" s="36"/>
      <c r="G164" s="36"/>
      <c r="H164" s="36"/>
      <c r="I164" s="36"/>
      <c r="J164" s="36"/>
      <c r="K164" s="36"/>
    </row>
    <row r="165" spans="2:11" x14ac:dyDescent="0.25">
      <c r="C165" s="36"/>
      <c r="D165" s="36"/>
      <c r="E165" s="36"/>
      <c r="F165" s="36"/>
      <c r="G165" s="36"/>
      <c r="H165" s="36"/>
      <c r="I165" s="36"/>
      <c r="J165" s="36"/>
      <c r="K165" s="36"/>
    </row>
    <row r="166" spans="2:11" x14ac:dyDescent="0.25">
      <c r="C166" s="36"/>
      <c r="D166" s="36"/>
      <c r="E166" s="36"/>
      <c r="F166" s="36"/>
      <c r="G166" s="36"/>
      <c r="H166" s="36"/>
      <c r="I166" s="36"/>
      <c r="J166" s="36"/>
      <c r="K166" s="36"/>
    </row>
    <row r="167" spans="2:11" x14ac:dyDescent="0.25">
      <c r="B167" s="13"/>
      <c r="C167" s="13"/>
      <c r="D167" s="13"/>
      <c r="E167" s="13"/>
      <c r="F167" s="13"/>
      <c r="G167" s="13"/>
      <c r="H167" s="13"/>
      <c r="I167" s="13"/>
      <c r="J167" s="13"/>
      <c r="K167" s="13"/>
    </row>
    <row r="168" spans="2:11" x14ac:dyDescent="0.25">
      <c r="B168" s="13"/>
      <c r="C168" s="13" t="s">
        <v>194</v>
      </c>
      <c r="D168" s="13"/>
      <c r="E168" s="13"/>
      <c r="F168" s="13"/>
      <c r="G168" s="13"/>
      <c r="H168" s="13"/>
      <c r="I168" s="13"/>
      <c r="J168" s="13"/>
      <c r="K168" s="13"/>
    </row>
    <row r="169" spans="2:11" x14ac:dyDescent="0.25">
      <c r="B169" s="13"/>
      <c r="C169" s="13" t="s">
        <v>195</v>
      </c>
      <c r="D169" s="13"/>
      <c r="E169" s="13"/>
      <c r="F169" s="13"/>
      <c r="G169" s="13"/>
      <c r="H169" s="13"/>
      <c r="I169" s="13"/>
      <c r="J169" s="13"/>
      <c r="K169" s="13"/>
    </row>
    <row r="170" spans="2:11" x14ac:dyDescent="0.25">
      <c r="B170" s="13"/>
      <c r="C170" s="13" t="s">
        <v>196</v>
      </c>
      <c r="D170" s="13"/>
      <c r="E170" s="13"/>
      <c r="F170" s="13"/>
      <c r="G170" s="13"/>
      <c r="H170" s="13"/>
      <c r="I170" s="13"/>
      <c r="J170" s="13"/>
      <c r="K170" s="13"/>
    </row>
    <row r="171" spans="2:11" x14ac:dyDescent="0.25">
      <c r="B171" s="13"/>
      <c r="C171" s="13" t="s">
        <v>197</v>
      </c>
      <c r="D171" s="13"/>
      <c r="E171" s="13"/>
      <c r="F171" s="13"/>
      <c r="G171" s="13"/>
      <c r="H171" s="13"/>
      <c r="I171" s="13"/>
      <c r="J171" s="13"/>
      <c r="K171" s="13"/>
    </row>
    <row r="172" spans="2:11" x14ac:dyDescent="0.25">
      <c r="B172" s="13"/>
      <c r="C172" s="13"/>
      <c r="D172" s="13"/>
      <c r="E172" s="13"/>
      <c r="F172" s="13"/>
      <c r="G172" s="13"/>
      <c r="H172" s="13"/>
      <c r="I172" s="13"/>
      <c r="J172" s="13"/>
      <c r="K172" s="13"/>
    </row>
    <row r="173" spans="2:11" x14ac:dyDescent="0.25">
      <c r="B173" s="13"/>
      <c r="C173" s="13"/>
      <c r="D173" s="13"/>
      <c r="E173" s="13"/>
      <c r="F173" s="13" t="s">
        <v>235</v>
      </c>
      <c r="G173" s="13"/>
      <c r="H173" s="13"/>
      <c r="I173" s="13"/>
      <c r="J173" s="13"/>
      <c r="K173" s="13"/>
    </row>
    <row r="174" spans="2:11" x14ac:dyDescent="0.25">
      <c r="B174" s="13"/>
      <c r="C174" s="13"/>
      <c r="D174" s="13"/>
      <c r="E174" s="13"/>
      <c r="F174" s="13"/>
      <c r="G174" s="13" t="s">
        <v>241</v>
      </c>
      <c r="H174" s="13"/>
      <c r="I174" s="13"/>
      <c r="J174" s="13"/>
      <c r="K174" s="13"/>
    </row>
    <row r="175" spans="2:11" x14ac:dyDescent="0.25">
      <c r="B175" s="13"/>
      <c r="C175" s="13"/>
      <c r="D175" s="13"/>
      <c r="E175" s="13"/>
      <c r="F175" s="13"/>
      <c r="G175" s="13"/>
      <c r="H175" s="13"/>
      <c r="I175" s="13"/>
      <c r="J175" s="13"/>
      <c r="K175" s="13"/>
    </row>
    <row r="176" spans="2:11" x14ac:dyDescent="0.25">
      <c r="B176" s="13"/>
      <c r="C176" s="13"/>
      <c r="D176" s="13"/>
      <c r="E176" s="13"/>
      <c r="F176" s="13"/>
      <c r="G176" s="13"/>
      <c r="H176" s="13"/>
      <c r="I176" s="13"/>
      <c r="J176" s="13"/>
      <c r="K176" s="13"/>
    </row>
    <row r="177" spans="2:11" x14ac:dyDescent="0.25">
      <c r="B177" s="13"/>
      <c r="C177" s="13"/>
      <c r="D177" s="13"/>
      <c r="E177" s="13"/>
      <c r="F177" s="13"/>
      <c r="G177" s="13"/>
      <c r="H177" s="13"/>
      <c r="I177" s="13"/>
      <c r="J177" s="13"/>
      <c r="K177" s="13"/>
    </row>
    <row r="178" spans="2:11" x14ac:dyDescent="0.25">
      <c r="B178" s="13"/>
      <c r="C178" s="13" t="s">
        <v>199</v>
      </c>
      <c r="D178" s="13" t="s">
        <v>200</v>
      </c>
      <c r="E178" s="13"/>
      <c r="F178" s="13"/>
      <c r="G178" s="13"/>
      <c r="H178" s="13"/>
      <c r="I178" s="13" t="s">
        <v>237</v>
      </c>
      <c r="J178" s="13" t="s">
        <v>238</v>
      </c>
      <c r="K178" s="13"/>
    </row>
    <row r="179" spans="2:11" x14ac:dyDescent="0.25">
      <c r="B179" s="13"/>
      <c r="C179" s="13" t="s">
        <v>202</v>
      </c>
      <c r="D179" s="13"/>
      <c r="E179" s="13"/>
      <c r="F179" s="13"/>
      <c r="G179" s="13"/>
      <c r="H179" s="13"/>
      <c r="I179" s="13"/>
      <c r="J179" s="13"/>
      <c r="K179" s="13"/>
    </row>
    <row r="180" spans="2:11" x14ac:dyDescent="0.25">
      <c r="B180" s="13"/>
      <c r="C180" s="13" t="s">
        <v>203</v>
      </c>
      <c r="D180" s="13" t="s">
        <v>204</v>
      </c>
      <c r="E180" s="13"/>
      <c r="F180" s="13"/>
      <c r="G180" s="13"/>
      <c r="H180" s="13"/>
      <c r="I180" s="16">
        <v>526000</v>
      </c>
      <c r="J180" s="16">
        <v>526000</v>
      </c>
      <c r="K180" s="13"/>
    </row>
    <row r="181" spans="2:11" x14ac:dyDescent="0.25">
      <c r="B181" s="13"/>
      <c r="C181" s="13" t="s">
        <v>205</v>
      </c>
      <c r="D181" s="13" t="s">
        <v>20</v>
      </c>
      <c r="E181" s="13"/>
      <c r="F181" s="13"/>
      <c r="G181" s="13"/>
      <c r="H181" s="13"/>
      <c r="I181" s="13">
        <v>0</v>
      </c>
      <c r="J181" s="13">
        <v>0</v>
      </c>
      <c r="K181" s="13"/>
    </row>
    <row r="182" spans="2:11" x14ac:dyDescent="0.25">
      <c r="B182" s="13"/>
      <c r="C182" s="13" t="s">
        <v>206</v>
      </c>
      <c r="D182" s="13" t="s">
        <v>207</v>
      </c>
      <c r="E182" s="13"/>
      <c r="F182" s="13"/>
      <c r="G182" s="13"/>
      <c r="H182" s="13"/>
      <c r="I182" s="16">
        <v>526000</v>
      </c>
      <c r="J182" s="16">
        <v>526000</v>
      </c>
      <c r="K182" s="13"/>
    </row>
    <row r="183" spans="2:11" x14ac:dyDescent="0.25">
      <c r="B183" s="13"/>
      <c r="C183" s="13" t="s">
        <v>208</v>
      </c>
      <c r="D183" s="13" t="s">
        <v>209</v>
      </c>
      <c r="E183" s="13"/>
      <c r="F183" s="13"/>
      <c r="G183" s="13"/>
      <c r="H183" s="13"/>
      <c r="I183" s="16">
        <v>481000</v>
      </c>
      <c r="J183" s="16">
        <v>481000</v>
      </c>
      <c r="K183" s="13"/>
    </row>
    <row r="184" spans="2:11" x14ac:dyDescent="0.25">
      <c r="B184" s="13"/>
      <c r="C184" s="13" t="s">
        <v>210</v>
      </c>
      <c r="D184" s="13" t="s">
        <v>211</v>
      </c>
      <c r="E184" s="13"/>
      <c r="F184" s="13"/>
      <c r="G184" s="13"/>
      <c r="H184" s="13"/>
      <c r="I184" s="16">
        <v>45000</v>
      </c>
      <c r="J184" s="16">
        <v>45000</v>
      </c>
      <c r="K184" s="13"/>
    </row>
    <row r="185" spans="2:11" x14ac:dyDescent="0.25">
      <c r="B185" s="13"/>
      <c r="C185" s="13" t="s">
        <v>212</v>
      </c>
      <c r="D185" s="13" t="s">
        <v>213</v>
      </c>
      <c r="E185" s="13"/>
      <c r="F185" s="13"/>
      <c r="G185" s="13"/>
      <c r="H185" s="13"/>
      <c r="I185" s="16">
        <v>526000</v>
      </c>
      <c r="J185" s="16">
        <v>526000</v>
      </c>
      <c r="K185" s="13"/>
    </row>
    <row r="186" spans="2:11" x14ac:dyDescent="0.25">
      <c r="B186" s="13"/>
      <c r="C186" s="13" t="s">
        <v>214</v>
      </c>
      <c r="D186" s="13" t="s">
        <v>215</v>
      </c>
      <c r="E186" s="13"/>
      <c r="F186" s="13"/>
      <c r="G186" s="13"/>
      <c r="H186" s="13"/>
      <c r="I186" s="13">
        <v>0</v>
      </c>
      <c r="J186" s="13">
        <v>0</v>
      </c>
      <c r="K186" s="13"/>
    </row>
    <row r="187" spans="2:11" x14ac:dyDescent="0.25">
      <c r="B187" s="13"/>
      <c r="C187" s="13" t="s">
        <v>216</v>
      </c>
      <c r="D187" s="13" t="s">
        <v>217</v>
      </c>
      <c r="E187" s="13"/>
      <c r="F187" s="13"/>
      <c r="G187" s="13"/>
      <c r="H187" s="13"/>
      <c r="I187" s="13">
        <v>0</v>
      </c>
      <c r="J187" s="13">
        <v>0</v>
      </c>
      <c r="K187" s="13"/>
    </row>
    <row r="188" spans="2:11" x14ac:dyDescent="0.25">
      <c r="B188" s="13"/>
      <c r="C188" s="13" t="s">
        <v>218</v>
      </c>
      <c r="D188" s="13" t="s">
        <v>215</v>
      </c>
      <c r="E188" s="13"/>
      <c r="F188" s="13"/>
      <c r="G188" s="13"/>
      <c r="H188" s="13"/>
      <c r="I188" s="13">
        <v>0</v>
      </c>
      <c r="J188" s="13">
        <v>0</v>
      </c>
      <c r="K188" s="13"/>
    </row>
    <row r="189" spans="2:11" x14ac:dyDescent="0.25">
      <c r="B189" s="13"/>
      <c r="C189" s="13"/>
      <c r="D189" s="13" t="s">
        <v>219</v>
      </c>
      <c r="E189" s="13"/>
      <c r="F189" s="13"/>
      <c r="G189" s="13"/>
      <c r="H189" s="13"/>
      <c r="I189" s="13">
        <v>0</v>
      </c>
      <c r="J189" s="13">
        <v>0</v>
      </c>
      <c r="K189" s="13"/>
    </row>
    <row r="190" spans="2:11" x14ac:dyDescent="0.25">
      <c r="C190" s="36"/>
      <c r="D190" s="36"/>
      <c r="E190" s="36"/>
      <c r="F190" s="36"/>
      <c r="G190" s="36"/>
      <c r="H190" s="36"/>
      <c r="I190" s="36"/>
      <c r="J190" s="36"/>
      <c r="K190" s="36"/>
    </row>
    <row r="191" spans="2:11" x14ac:dyDescent="0.25">
      <c r="C191" s="36"/>
      <c r="D191" s="36"/>
      <c r="E191" s="36"/>
      <c r="F191" s="36"/>
      <c r="G191" s="36"/>
      <c r="H191" s="36"/>
      <c r="I191" s="36"/>
      <c r="J191" s="36"/>
      <c r="K191" s="36"/>
    </row>
    <row r="201" spans="3:11" x14ac:dyDescent="0.25">
      <c r="C201" s="13" t="s">
        <v>0</v>
      </c>
      <c r="D201" s="13" t="s">
        <v>1</v>
      </c>
      <c r="E201" s="13" t="s">
        <v>2</v>
      </c>
      <c r="F201" s="13"/>
      <c r="G201" s="13"/>
      <c r="H201" s="13"/>
      <c r="I201" s="13"/>
      <c r="J201" s="13" t="s">
        <v>237</v>
      </c>
      <c r="K201" s="13" t="s">
        <v>238</v>
      </c>
    </row>
    <row r="202" spans="3:11" x14ac:dyDescent="0.25">
      <c r="C202" s="13"/>
      <c r="D202" s="13" t="s">
        <v>4</v>
      </c>
      <c r="E202" s="13"/>
      <c r="F202" s="13"/>
      <c r="G202" s="13"/>
      <c r="H202" s="13"/>
      <c r="I202" s="13"/>
      <c r="J202" s="13"/>
      <c r="K202" s="13"/>
    </row>
    <row r="203" spans="3:11" x14ac:dyDescent="0.25">
      <c r="C203" s="13">
        <v>6</v>
      </c>
      <c r="D203" s="13"/>
      <c r="E203" s="13" t="s">
        <v>5</v>
      </c>
      <c r="F203" s="13"/>
      <c r="G203" s="13"/>
      <c r="H203" s="13"/>
      <c r="I203" s="13"/>
      <c r="J203" s="16">
        <v>2604400</v>
      </c>
      <c r="K203" s="13">
        <v>2604400</v>
      </c>
    </row>
    <row r="204" spans="3:11" x14ac:dyDescent="0.25">
      <c r="C204" s="13"/>
      <c r="D204" s="13"/>
      <c r="E204" s="13"/>
      <c r="F204" s="13"/>
      <c r="G204" s="13"/>
      <c r="H204" s="13"/>
      <c r="I204" s="13"/>
      <c r="J204" s="13"/>
      <c r="K204" s="13"/>
    </row>
    <row r="205" spans="3:11" x14ac:dyDescent="0.25">
      <c r="C205" s="13">
        <v>63</v>
      </c>
      <c r="D205" s="13"/>
      <c r="E205" s="13" t="s">
        <v>6</v>
      </c>
      <c r="F205" s="13"/>
      <c r="G205" s="13"/>
      <c r="H205" s="13"/>
      <c r="I205" s="13"/>
      <c r="J205" s="16">
        <v>20000</v>
      </c>
      <c r="K205" s="13">
        <v>20000</v>
      </c>
    </row>
    <row r="206" spans="3:11" x14ac:dyDescent="0.25">
      <c r="C206" s="13"/>
      <c r="D206" s="13"/>
      <c r="E206" s="13" t="s">
        <v>7</v>
      </c>
      <c r="F206" s="13"/>
      <c r="G206" s="13"/>
      <c r="H206" s="13"/>
      <c r="I206" s="13"/>
      <c r="J206" s="13"/>
      <c r="K206" s="13"/>
    </row>
    <row r="207" spans="3:11" x14ac:dyDescent="0.25">
      <c r="C207" s="13"/>
      <c r="D207" s="13"/>
      <c r="E207" s="13"/>
      <c r="F207" s="13"/>
      <c r="G207" s="13"/>
      <c r="H207" s="13"/>
      <c r="I207" s="13"/>
      <c r="J207" s="13"/>
      <c r="K207" s="13"/>
    </row>
    <row r="208" spans="3:11" x14ac:dyDescent="0.25">
      <c r="C208" s="13">
        <v>64</v>
      </c>
      <c r="D208" s="13"/>
      <c r="E208" s="13" t="s">
        <v>17</v>
      </c>
      <c r="F208" s="13"/>
      <c r="G208" s="13"/>
      <c r="H208" s="13"/>
      <c r="I208" s="13"/>
      <c r="J208" s="16">
        <v>5000</v>
      </c>
      <c r="K208" s="13">
        <v>5000</v>
      </c>
    </row>
    <row r="209" spans="3:12" x14ac:dyDescent="0.25">
      <c r="C209" s="13"/>
      <c r="D209" s="13"/>
      <c r="E209" s="13"/>
      <c r="F209" s="13"/>
      <c r="G209" s="13"/>
      <c r="H209" s="13"/>
      <c r="I209" s="13"/>
      <c r="J209" s="13"/>
      <c r="K209" s="13"/>
    </row>
    <row r="210" spans="3:12" x14ac:dyDescent="0.25">
      <c r="C210" s="13">
        <v>65</v>
      </c>
      <c r="D210" s="13"/>
      <c r="E210" s="13" t="s">
        <v>222</v>
      </c>
      <c r="F210" s="13"/>
      <c r="G210" s="13"/>
      <c r="H210" s="13"/>
      <c r="I210" s="13"/>
      <c r="J210" s="16">
        <v>2574400</v>
      </c>
      <c r="K210" s="13">
        <v>2574400</v>
      </c>
    </row>
    <row r="211" spans="3:12" x14ac:dyDescent="0.25">
      <c r="C211" s="13"/>
      <c r="D211" s="13"/>
      <c r="E211" s="13" t="s">
        <v>24</v>
      </c>
      <c r="F211" s="13"/>
      <c r="G211" s="13"/>
      <c r="H211" s="13"/>
      <c r="I211" s="13"/>
      <c r="J211" s="13"/>
      <c r="K211" s="13"/>
    </row>
    <row r="212" spans="3:12" x14ac:dyDescent="0.25">
      <c r="C212" s="13"/>
      <c r="D212" s="13"/>
      <c r="E212" s="13"/>
      <c r="F212" s="13"/>
      <c r="G212" s="13"/>
      <c r="H212" s="13"/>
      <c r="I212" s="13"/>
      <c r="J212" s="13"/>
      <c r="K212" s="13"/>
    </row>
    <row r="213" spans="3:12" x14ac:dyDescent="0.25">
      <c r="C213" s="13">
        <v>68</v>
      </c>
      <c r="D213" s="13"/>
      <c r="E213" s="13" t="s">
        <v>41</v>
      </c>
      <c r="F213" s="13"/>
      <c r="G213" s="13"/>
      <c r="H213" s="13"/>
      <c r="I213" s="13"/>
      <c r="J213" s="16">
        <v>5000</v>
      </c>
      <c r="K213" s="13">
        <v>5000</v>
      </c>
    </row>
    <row r="214" spans="3:12" x14ac:dyDescent="0.25">
      <c r="C214" s="37"/>
      <c r="D214" s="37"/>
      <c r="E214" s="37"/>
      <c r="F214" s="37"/>
      <c r="G214" s="37"/>
      <c r="H214" s="37"/>
      <c r="I214" s="37"/>
      <c r="J214" s="37"/>
      <c r="K214" s="37"/>
    </row>
    <row r="215" spans="3:12" x14ac:dyDescent="0.25">
      <c r="C215" s="37"/>
      <c r="D215" s="37"/>
      <c r="E215" s="37"/>
      <c r="F215" s="37"/>
      <c r="G215" s="37"/>
      <c r="H215" s="37"/>
      <c r="I215" s="37"/>
      <c r="J215" s="38"/>
      <c r="K215" s="37"/>
    </row>
    <row r="216" spans="3:12" x14ac:dyDescent="0.25">
      <c r="C216" s="37"/>
      <c r="D216" s="37"/>
      <c r="E216" s="37"/>
      <c r="F216" s="37"/>
      <c r="G216" s="37"/>
      <c r="H216" s="37"/>
      <c r="I216" s="37"/>
      <c r="J216" s="37"/>
      <c r="K216" s="37"/>
    </row>
    <row r="217" spans="3:12" x14ac:dyDescent="0.25">
      <c r="C217" s="37"/>
      <c r="D217" s="37"/>
      <c r="E217" s="37"/>
      <c r="F217" s="37"/>
      <c r="G217" s="37"/>
      <c r="H217" s="37"/>
      <c r="I217" s="37"/>
      <c r="J217" s="39"/>
      <c r="K217" s="37"/>
    </row>
    <row r="218" spans="3:12" x14ac:dyDescent="0.25">
      <c r="C218" s="13">
        <v>3</v>
      </c>
      <c r="D218" s="13" t="s">
        <v>64</v>
      </c>
      <c r="E218" s="13" t="s">
        <v>44</v>
      </c>
      <c r="F218" s="13"/>
      <c r="G218" s="13"/>
      <c r="H218" s="13"/>
      <c r="I218" s="13"/>
      <c r="J218" s="16">
        <v>2584400</v>
      </c>
      <c r="K218" s="13">
        <v>2584400</v>
      </c>
      <c r="L218" s="13"/>
    </row>
    <row r="219" spans="3:12" x14ac:dyDescent="0.25">
      <c r="C219" s="13"/>
      <c r="D219" s="13"/>
      <c r="E219" s="13"/>
      <c r="F219" s="13"/>
      <c r="G219" s="13"/>
      <c r="H219" s="13"/>
      <c r="I219" s="13"/>
      <c r="J219" s="13"/>
      <c r="K219" s="13"/>
      <c r="L219" s="13"/>
    </row>
    <row r="220" spans="3:12" x14ac:dyDescent="0.25">
      <c r="C220" s="13">
        <v>31</v>
      </c>
      <c r="D220" s="13" t="s">
        <v>64</v>
      </c>
      <c r="E220" s="13" t="s">
        <v>45</v>
      </c>
      <c r="F220" s="13"/>
      <c r="G220" s="13"/>
      <c r="H220" s="13"/>
      <c r="I220" s="13"/>
      <c r="J220" s="16">
        <v>1673230</v>
      </c>
      <c r="K220" s="13">
        <v>1673230</v>
      </c>
      <c r="L220" s="13"/>
    </row>
    <row r="221" spans="3:12" x14ac:dyDescent="0.25">
      <c r="C221" s="13"/>
      <c r="D221" s="13"/>
      <c r="E221" s="13"/>
      <c r="F221" s="13"/>
      <c r="G221" s="13"/>
      <c r="H221" s="13"/>
      <c r="I221" s="13"/>
      <c r="J221" s="16"/>
      <c r="K221" s="13"/>
      <c r="L221" s="13"/>
    </row>
    <row r="222" spans="3:12" x14ac:dyDescent="0.25">
      <c r="C222" s="13">
        <v>32</v>
      </c>
      <c r="D222" s="13" t="s">
        <v>64</v>
      </c>
      <c r="E222" s="13" t="s">
        <v>74</v>
      </c>
      <c r="F222" s="13"/>
      <c r="G222" s="13"/>
      <c r="H222" s="13"/>
      <c r="I222" s="13"/>
      <c r="J222" s="16">
        <v>861670</v>
      </c>
      <c r="K222" s="13">
        <v>861670</v>
      </c>
      <c r="L222" s="13"/>
    </row>
    <row r="223" spans="3:12" x14ac:dyDescent="0.25">
      <c r="C223" s="13"/>
      <c r="D223" s="13"/>
      <c r="E223" s="13"/>
      <c r="F223" s="13"/>
      <c r="G223" s="13"/>
      <c r="H223" s="13"/>
      <c r="I223" s="13"/>
      <c r="J223" s="13"/>
      <c r="K223" s="13"/>
      <c r="L223" s="13"/>
    </row>
    <row r="224" spans="3:12" x14ac:dyDescent="0.25">
      <c r="C224" s="13">
        <v>34</v>
      </c>
      <c r="D224" s="13" t="s">
        <v>64</v>
      </c>
      <c r="E224" s="13" t="s">
        <v>167</v>
      </c>
      <c r="F224" s="13"/>
      <c r="G224" s="13"/>
      <c r="H224" s="13"/>
      <c r="I224" s="13"/>
      <c r="J224" s="16">
        <v>9500</v>
      </c>
      <c r="K224" s="13">
        <v>9500</v>
      </c>
      <c r="L224" s="13"/>
    </row>
    <row r="225" spans="3:12" x14ac:dyDescent="0.25">
      <c r="C225" s="13"/>
      <c r="D225" s="13"/>
      <c r="E225" s="13"/>
      <c r="F225" s="13"/>
      <c r="G225" s="13"/>
      <c r="H225" s="13"/>
      <c r="I225" s="13"/>
      <c r="J225" s="13"/>
      <c r="K225" s="13"/>
      <c r="L225" s="13"/>
    </row>
    <row r="226" spans="3:12" x14ac:dyDescent="0.25">
      <c r="C226" s="13">
        <v>4</v>
      </c>
      <c r="D226" s="13" t="s">
        <v>76</v>
      </c>
      <c r="E226" s="13" t="s">
        <v>177</v>
      </c>
      <c r="F226" s="13"/>
      <c r="G226" s="13"/>
      <c r="H226" s="13"/>
      <c r="I226" s="13"/>
      <c r="J226" s="16">
        <v>20000</v>
      </c>
      <c r="K226" s="13">
        <v>20000</v>
      </c>
      <c r="L226" s="13"/>
    </row>
    <row r="227" spans="3:12" x14ac:dyDescent="0.25">
      <c r="C227" s="13"/>
      <c r="D227" s="13"/>
      <c r="E227" s="13"/>
      <c r="F227" s="13"/>
      <c r="G227" s="13"/>
      <c r="H227" s="13"/>
      <c r="I227" s="13"/>
      <c r="J227" s="13"/>
      <c r="K227" s="13"/>
      <c r="L227" s="13"/>
    </row>
    <row r="228" spans="3:12" x14ac:dyDescent="0.25">
      <c r="C228" s="13">
        <v>42</v>
      </c>
      <c r="D228" s="13" t="s">
        <v>64</v>
      </c>
      <c r="E228" s="13" t="s">
        <v>178</v>
      </c>
      <c r="F228" s="13"/>
      <c r="G228" s="13"/>
      <c r="H228" s="13"/>
      <c r="I228" s="13"/>
      <c r="J228" s="16">
        <v>20000</v>
      </c>
      <c r="K228" s="13">
        <v>20000</v>
      </c>
      <c r="L228" s="13"/>
    </row>
    <row r="234" spans="3:12" x14ac:dyDescent="0.25">
      <c r="C234" t="s">
        <v>194</v>
      </c>
    </row>
    <row r="235" spans="3:12" x14ac:dyDescent="0.25">
      <c r="C235" t="s">
        <v>195</v>
      </c>
    </row>
    <row r="236" spans="3:12" x14ac:dyDescent="0.25">
      <c r="C236" t="s">
        <v>196</v>
      </c>
    </row>
    <row r="237" spans="3:12" x14ac:dyDescent="0.25">
      <c r="C237" t="s">
        <v>197</v>
      </c>
    </row>
    <row r="239" spans="3:12" x14ac:dyDescent="0.25">
      <c r="F239" t="s">
        <v>235</v>
      </c>
    </row>
    <row r="240" spans="3:12" x14ac:dyDescent="0.25">
      <c r="G240" t="s">
        <v>242</v>
      </c>
    </row>
    <row r="244" spans="3:11" x14ac:dyDescent="0.25">
      <c r="C244" t="s">
        <v>199</v>
      </c>
      <c r="D244" t="s">
        <v>200</v>
      </c>
      <c r="I244" t="s">
        <v>237</v>
      </c>
      <c r="J244" t="s">
        <v>238</v>
      </c>
    </row>
    <row r="245" spans="3:11" x14ac:dyDescent="0.25">
      <c r="C245" t="s">
        <v>202</v>
      </c>
    </row>
    <row r="246" spans="3:11" x14ac:dyDescent="0.25">
      <c r="C246" t="s">
        <v>203</v>
      </c>
      <c r="D246" t="s">
        <v>204</v>
      </c>
      <c r="I246" s="12">
        <v>2599400</v>
      </c>
      <c r="J246" s="12">
        <v>2599400</v>
      </c>
      <c r="K246" s="12"/>
    </row>
    <row r="247" spans="3:11" x14ac:dyDescent="0.25">
      <c r="C247" t="s">
        <v>205</v>
      </c>
      <c r="D247" t="s">
        <v>20</v>
      </c>
      <c r="I247" s="12">
        <v>5000</v>
      </c>
      <c r="J247" s="12">
        <v>5000</v>
      </c>
    </row>
    <row r="248" spans="3:11" x14ac:dyDescent="0.25">
      <c r="C248" t="s">
        <v>206</v>
      </c>
      <c r="D248" t="s">
        <v>207</v>
      </c>
      <c r="I248" s="12">
        <v>2604400</v>
      </c>
      <c r="J248" s="12">
        <v>2604400</v>
      </c>
    </row>
    <row r="249" spans="3:11" x14ac:dyDescent="0.25">
      <c r="C249" t="s">
        <v>208</v>
      </c>
      <c r="D249" t="s">
        <v>209</v>
      </c>
      <c r="I249" s="12">
        <v>2584400</v>
      </c>
      <c r="J249" s="12">
        <v>2554400</v>
      </c>
    </row>
    <row r="250" spans="3:11" x14ac:dyDescent="0.25">
      <c r="C250" t="s">
        <v>210</v>
      </c>
      <c r="D250" t="s">
        <v>211</v>
      </c>
      <c r="I250" s="12">
        <v>20000</v>
      </c>
      <c r="J250" s="12">
        <v>20000</v>
      </c>
    </row>
    <row r="251" spans="3:11" x14ac:dyDescent="0.25">
      <c r="C251" t="s">
        <v>212</v>
      </c>
      <c r="D251" t="s">
        <v>213</v>
      </c>
      <c r="I251" s="12">
        <v>2604400</v>
      </c>
      <c r="J251" s="12">
        <v>2604400</v>
      </c>
    </row>
    <row r="252" spans="3:11" x14ac:dyDescent="0.25">
      <c r="C252" t="s">
        <v>214</v>
      </c>
      <c r="D252" t="s">
        <v>215</v>
      </c>
      <c r="I252">
        <v>0</v>
      </c>
      <c r="J252">
        <v>0</v>
      </c>
    </row>
    <row r="253" spans="3:11" x14ac:dyDescent="0.25">
      <c r="C253" t="s">
        <v>216</v>
      </c>
      <c r="D253" t="s">
        <v>217</v>
      </c>
      <c r="I253">
        <v>0</v>
      </c>
      <c r="J253">
        <v>0</v>
      </c>
    </row>
    <row r="254" spans="3:11" x14ac:dyDescent="0.25">
      <c r="C254" t="s">
        <v>218</v>
      </c>
      <c r="D254" t="s">
        <v>215</v>
      </c>
      <c r="I254">
        <v>0</v>
      </c>
      <c r="J254">
        <v>0</v>
      </c>
    </row>
    <row r="255" spans="3:11" x14ac:dyDescent="0.25">
      <c r="D255" t="s">
        <v>219</v>
      </c>
      <c r="I255">
        <v>0</v>
      </c>
      <c r="J255">
        <v>0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Roman,Obično"&amp;12&amp;A</oddHeader>
    <oddFooter>&amp;C&amp;"Times New Roman,Obično"&amp;12Stranica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1932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List5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bubamara</dc:creator>
  <dc:description/>
  <cp:lastModifiedBy>Bubamara</cp:lastModifiedBy>
  <cp:revision>262</cp:revision>
  <cp:lastPrinted>2023-11-05T11:06:10Z</cp:lastPrinted>
  <dcterms:created xsi:type="dcterms:W3CDTF">2021-07-12T02:48:30Z</dcterms:created>
  <dcterms:modified xsi:type="dcterms:W3CDTF">2023-11-05T11:06:18Z</dcterms:modified>
  <dc:language>hr-HR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